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2 - JIRP\2 - Data\Non-GIS\GPS Surveys\Master Files\"/>
    </mc:Choice>
  </mc:AlternateContent>
  <xr:revisionPtr revIDLastSave="0" documentId="13_ncr:1_{86523311-B3F4-460E-BC09-77E87138AA5E}" xr6:coauthVersionLast="47" xr6:coauthVersionMax="47" xr10:uidLastSave="{00000000-0000-0000-0000-000000000000}"/>
  <bookViews>
    <workbookView xWindow="1430" yWindow="1310" windowWidth="36920" windowHeight="18620" xr2:uid="{00000000-000D-0000-FFFF-FFFF00000000}"/>
  </bookViews>
  <sheets>
    <sheet name="READ ME" sheetId="5" r:id="rId1"/>
    <sheet name="Vaughan Lewis Longitudinal" sheetId="1" r:id="rId2"/>
    <sheet name="Annual Heights" sheetId="2" r:id="rId3"/>
    <sheet name="Height Change (Cumulative)" sheetId="3" r:id="rId4"/>
    <sheet name="Height Change (Annual)"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6" i="4" l="1"/>
  <c r="K186" i="4"/>
  <c r="H186" i="4"/>
  <c r="I186" i="4"/>
  <c r="J186" i="4"/>
  <c r="G186" i="4"/>
  <c r="F186" i="4"/>
  <c r="M186" i="4"/>
  <c r="M181" i="4"/>
  <c r="M182" i="4"/>
  <c r="M183" i="4"/>
  <c r="M184" i="4"/>
  <c r="M147" i="4"/>
  <c r="M146" i="4"/>
  <c r="M124" i="4"/>
  <c r="M107" i="4"/>
  <c r="M104" i="4"/>
  <c r="M90" i="4"/>
  <c r="M83" i="4"/>
  <c r="M82" i="4"/>
  <c r="O181" i="3"/>
  <c r="O182" i="3"/>
  <c r="O183" i="3"/>
  <c r="O104" i="3"/>
  <c r="O107" i="3"/>
  <c r="O124" i="3"/>
  <c r="O146" i="3"/>
  <c r="O147" i="3"/>
  <c r="O83" i="3"/>
  <c r="O90" i="3"/>
  <c r="O82" i="3"/>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380" i="1"/>
  <c r="A1379" i="1"/>
  <c r="L3" i="4"/>
  <c r="L4" i="4"/>
  <c r="L5" i="4"/>
  <c r="L6" i="4"/>
  <c r="L7" i="4"/>
  <c r="L181" i="4" s="1"/>
  <c r="L8" i="4"/>
  <c r="L9" i="4"/>
  <c r="L10" i="4"/>
  <c r="L11" i="4"/>
  <c r="L12" i="4"/>
  <c r="L13" i="4"/>
  <c r="L14" i="4"/>
  <c r="L183" i="4" s="1"/>
  <c r="L15" i="4"/>
  <c r="L182" i="4" s="1"/>
  <c r="L16" i="4"/>
  <c r="L17" i="4"/>
  <c r="L18" i="4"/>
  <c r="L19" i="4"/>
  <c r="L20" i="4"/>
  <c r="L21" i="4"/>
  <c r="L22" i="4"/>
  <c r="L23" i="4"/>
  <c r="L24" i="4"/>
  <c r="L25" i="4"/>
  <c r="L26" i="4"/>
  <c r="L27" i="4"/>
  <c r="L28" i="4"/>
  <c r="L29" i="4"/>
  <c r="L30" i="4"/>
  <c r="L31" i="4"/>
  <c r="L32" i="4"/>
  <c r="L33" i="4"/>
  <c r="L34" i="4"/>
  <c r="L35" i="4"/>
  <c r="L36"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6" i="4"/>
  <c r="L167" i="4"/>
  <c r="L168" i="4"/>
  <c r="L169" i="4"/>
  <c r="L170" i="4"/>
  <c r="L171" i="4"/>
  <c r="L172" i="4"/>
  <c r="L173" i="4"/>
  <c r="L174" i="4"/>
  <c r="L175" i="4"/>
  <c r="L176" i="4"/>
  <c r="L177" i="4"/>
  <c r="L178" i="4"/>
  <c r="L179" i="4"/>
  <c r="L180" i="4"/>
  <c r="G181" i="3"/>
  <c r="G182" i="3"/>
  <c r="G184" i="3" s="1"/>
  <c r="G183" i="3"/>
  <c r="O184" i="3" l="1"/>
  <c r="L184" i="4"/>
  <c r="N3" i="3" l="1"/>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2" i="3"/>
  <c r="N183" i="3" l="1"/>
  <c r="N182" i="3"/>
  <c r="N181" i="3"/>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200" i="1"/>
  <c r="N184" i="3" l="1"/>
  <c r="F3" i="4"/>
  <c r="G3" i="4"/>
  <c r="H3" i="4"/>
  <c r="I3" i="4"/>
  <c r="J3" i="4"/>
  <c r="K3" i="4"/>
  <c r="F4" i="4"/>
  <c r="G4" i="4"/>
  <c r="H4" i="4"/>
  <c r="I4" i="4"/>
  <c r="J4" i="4"/>
  <c r="K4" i="4"/>
  <c r="F5" i="4"/>
  <c r="G5" i="4"/>
  <c r="H5" i="4"/>
  <c r="I5" i="4"/>
  <c r="J5" i="4"/>
  <c r="K5" i="4"/>
  <c r="F6" i="4"/>
  <c r="G6" i="4"/>
  <c r="H6" i="4"/>
  <c r="I6" i="4"/>
  <c r="J6" i="4"/>
  <c r="K6" i="4"/>
  <c r="F7" i="4"/>
  <c r="G7" i="4"/>
  <c r="H7" i="4"/>
  <c r="I7" i="4"/>
  <c r="J7" i="4"/>
  <c r="K7" i="4"/>
  <c r="F8" i="4"/>
  <c r="G8" i="4"/>
  <c r="H8" i="4"/>
  <c r="I8" i="4"/>
  <c r="J8" i="4"/>
  <c r="K8" i="4"/>
  <c r="H9" i="4"/>
  <c r="I9" i="4"/>
  <c r="J9" i="4"/>
  <c r="K9" i="4"/>
  <c r="F10" i="4"/>
  <c r="G10" i="4"/>
  <c r="H10" i="4"/>
  <c r="I10" i="4"/>
  <c r="J10" i="4"/>
  <c r="K10" i="4"/>
  <c r="F11" i="4"/>
  <c r="G11" i="4"/>
  <c r="H11" i="4"/>
  <c r="I11" i="4"/>
  <c r="J11" i="4"/>
  <c r="K11" i="4"/>
  <c r="F12" i="4"/>
  <c r="G12" i="4"/>
  <c r="H12" i="4"/>
  <c r="I12" i="4"/>
  <c r="J12" i="4"/>
  <c r="K12" i="4"/>
  <c r="F13" i="4"/>
  <c r="G13" i="4"/>
  <c r="H13" i="4"/>
  <c r="I13" i="4"/>
  <c r="J13" i="4"/>
  <c r="K13" i="4"/>
  <c r="F14" i="4"/>
  <c r="G14" i="4"/>
  <c r="H14" i="4"/>
  <c r="I14" i="4"/>
  <c r="J14" i="4"/>
  <c r="K14" i="4"/>
  <c r="F15" i="4"/>
  <c r="G15" i="4"/>
  <c r="H15" i="4"/>
  <c r="I15" i="4"/>
  <c r="J15" i="4"/>
  <c r="K15" i="4"/>
  <c r="F16" i="4"/>
  <c r="G16" i="4"/>
  <c r="H16" i="4"/>
  <c r="I16" i="4"/>
  <c r="J16" i="4"/>
  <c r="K16" i="4"/>
  <c r="F17" i="4"/>
  <c r="G17" i="4"/>
  <c r="H17" i="4"/>
  <c r="I17" i="4"/>
  <c r="J17" i="4"/>
  <c r="K17" i="4"/>
  <c r="F18" i="4"/>
  <c r="G18" i="4"/>
  <c r="H18" i="4"/>
  <c r="K18" i="4"/>
  <c r="F19" i="4"/>
  <c r="G19" i="4"/>
  <c r="H19" i="4"/>
  <c r="K19" i="4"/>
  <c r="F20" i="4"/>
  <c r="G20" i="4"/>
  <c r="H20" i="4"/>
  <c r="I20" i="4"/>
  <c r="J20" i="4"/>
  <c r="K20" i="4"/>
  <c r="F21" i="4"/>
  <c r="I21" i="4"/>
  <c r="J21" i="4"/>
  <c r="K21" i="4"/>
  <c r="F22" i="4"/>
  <c r="I22" i="4"/>
  <c r="J22" i="4"/>
  <c r="K22" i="4"/>
  <c r="F23" i="4"/>
  <c r="I23" i="4"/>
  <c r="J23" i="4"/>
  <c r="K23" i="4"/>
  <c r="F24" i="4"/>
  <c r="I24" i="4"/>
  <c r="J24" i="4"/>
  <c r="K24" i="4"/>
  <c r="F25" i="4"/>
  <c r="I25" i="4"/>
  <c r="J25" i="4"/>
  <c r="K25" i="4"/>
  <c r="F26" i="4"/>
  <c r="I26" i="4"/>
  <c r="J26" i="4"/>
  <c r="K26" i="4"/>
  <c r="F27" i="4"/>
  <c r="G27" i="4"/>
  <c r="H27" i="4"/>
  <c r="I27" i="4"/>
  <c r="J27" i="4"/>
  <c r="K27" i="4"/>
  <c r="F28" i="4"/>
  <c r="G28" i="4"/>
  <c r="H28" i="4"/>
  <c r="I28" i="4"/>
  <c r="J28" i="4"/>
  <c r="K28" i="4"/>
  <c r="F29" i="4"/>
  <c r="G29" i="4"/>
  <c r="H29" i="4"/>
  <c r="I29" i="4"/>
  <c r="J29" i="4"/>
  <c r="K29" i="4"/>
  <c r="F30" i="4"/>
  <c r="G30" i="4"/>
  <c r="H30" i="4"/>
  <c r="I30" i="4"/>
  <c r="J30" i="4"/>
  <c r="K30" i="4"/>
  <c r="F31" i="4"/>
  <c r="G31" i="4"/>
  <c r="H31" i="4"/>
  <c r="I31" i="4"/>
  <c r="J31" i="4"/>
  <c r="K31" i="4"/>
  <c r="F32" i="4"/>
  <c r="G32" i="4"/>
  <c r="H32" i="4"/>
  <c r="I32" i="4"/>
  <c r="J32" i="4"/>
  <c r="K32" i="4"/>
  <c r="F33" i="4"/>
  <c r="G33" i="4"/>
  <c r="H33" i="4"/>
  <c r="I33" i="4"/>
  <c r="J33" i="4"/>
  <c r="K33" i="4"/>
  <c r="F34" i="4"/>
  <c r="G34" i="4"/>
  <c r="H34" i="4"/>
  <c r="I34" i="4"/>
  <c r="J34" i="4"/>
  <c r="K34" i="4"/>
  <c r="F35" i="4"/>
  <c r="G35" i="4"/>
  <c r="H35" i="4"/>
  <c r="I35" i="4"/>
  <c r="J35" i="4"/>
  <c r="K35" i="4"/>
  <c r="F36" i="4"/>
  <c r="G36" i="4"/>
  <c r="H36" i="4"/>
  <c r="F37" i="4"/>
  <c r="G37" i="4"/>
  <c r="H37" i="4"/>
  <c r="I37" i="4"/>
  <c r="J37" i="4"/>
  <c r="F38" i="4"/>
  <c r="G38" i="4"/>
  <c r="J38" i="4"/>
  <c r="F39" i="4"/>
  <c r="G39" i="4"/>
  <c r="J39" i="4"/>
  <c r="K39" i="4"/>
  <c r="F40" i="4"/>
  <c r="G40" i="4"/>
  <c r="H40" i="4"/>
  <c r="I40" i="4"/>
  <c r="J40" i="4"/>
  <c r="K40" i="4"/>
  <c r="F41" i="4"/>
  <c r="G41" i="4"/>
  <c r="H41" i="4"/>
  <c r="I41" i="4"/>
  <c r="J41" i="4"/>
  <c r="K41" i="4"/>
  <c r="F42" i="4"/>
  <c r="G42" i="4"/>
  <c r="H42" i="4"/>
  <c r="I42" i="4"/>
  <c r="J42" i="4"/>
  <c r="K42" i="4"/>
  <c r="F43" i="4"/>
  <c r="G43" i="4"/>
  <c r="H43" i="4"/>
  <c r="I43" i="4"/>
  <c r="J43" i="4"/>
  <c r="K43" i="4"/>
  <c r="F44" i="4"/>
  <c r="G44" i="4"/>
  <c r="H44" i="4"/>
  <c r="I44" i="4"/>
  <c r="J44" i="4"/>
  <c r="K44" i="4"/>
  <c r="F45" i="4"/>
  <c r="G45" i="4"/>
  <c r="H45" i="4"/>
  <c r="I45" i="4"/>
  <c r="J45" i="4"/>
  <c r="K45" i="4"/>
  <c r="F46" i="4"/>
  <c r="G46" i="4"/>
  <c r="H46" i="4"/>
  <c r="I46" i="4"/>
  <c r="J46" i="4"/>
  <c r="K46" i="4"/>
  <c r="F47" i="4"/>
  <c r="G47" i="4"/>
  <c r="H47" i="4"/>
  <c r="I47" i="4"/>
  <c r="J47" i="4"/>
  <c r="K47" i="4"/>
  <c r="F48" i="4"/>
  <c r="G48" i="4"/>
  <c r="H48" i="4"/>
  <c r="I48" i="4"/>
  <c r="J48" i="4"/>
  <c r="K48" i="4"/>
  <c r="F49" i="4"/>
  <c r="G49" i="4"/>
  <c r="H49" i="4"/>
  <c r="K49" i="4"/>
  <c r="F50" i="4"/>
  <c r="G50" i="4"/>
  <c r="H50" i="4"/>
  <c r="K50" i="4"/>
  <c r="F51" i="4"/>
  <c r="G51" i="4"/>
  <c r="H51" i="4"/>
  <c r="K51" i="4"/>
  <c r="F52" i="4"/>
  <c r="G52" i="4"/>
  <c r="H52" i="4"/>
  <c r="K52" i="4"/>
  <c r="F53" i="4"/>
  <c r="G53" i="4"/>
  <c r="H53" i="4"/>
  <c r="I53" i="4"/>
  <c r="J53" i="4"/>
  <c r="K53" i="4"/>
  <c r="F54" i="4"/>
  <c r="G54" i="4"/>
  <c r="H54" i="4"/>
  <c r="I54" i="4"/>
  <c r="J54" i="4"/>
  <c r="K54" i="4"/>
  <c r="F55" i="4"/>
  <c r="G55" i="4"/>
  <c r="H55" i="4"/>
  <c r="I55" i="4"/>
  <c r="J55" i="4"/>
  <c r="K55" i="4"/>
  <c r="F56" i="4"/>
  <c r="G56" i="4"/>
  <c r="H56" i="4"/>
  <c r="I56" i="4"/>
  <c r="J56" i="4"/>
  <c r="K56" i="4"/>
  <c r="F57" i="4"/>
  <c r="G57" i="4"/>
  <c r="H57" i="4"/>
  <c r="I57" i="4"/>
  <c r="J57" i="4"/>
  <c r="K57" i="4"/>
  <c r="F58" i="4"/>
  <c r="G58" i="4"/>
  <c r="H58" i="4"/>
  <c r="I58" i="4"/>
  <c r="J58" i="4"/>
  <c r="K58" i="4"/>
  <c r="F59" i="4"/>
  <c r="G59" i="4"/>
  <c r="J59" i="4"/>
  <c r="K59" i="4"/>
  <c r="F60" i="4"/>
  <c r="G60" i="4"/>
  <c r="H60" i="4"/>
  <c r="I60" i="4"/>
  <c r="J60" i="4"/>
  <c r="K60" i="4"/>
  <c r="F61" i="4"/>
  <c r="G61" i="4"/>
  <c r="H61" i="4"/>
  <c r="I61" i="4"/>
  <c r="J61" i="4"/>
  <c r="K61" i="4"/>
  <c r="F62" i="4"/>
  <c r="G62" i="4"/>
  <c r="H62" i="4"/>
  <c r="I62" i="4"/>
  <c r="J62" i="4"/>
  <c r="K62" i="4"/>
  <c r="F63" i="4"/>
  <c r="G63" i="4"/>
  <c r="H63" i="4"/>
  <c r="I63" i="4"/>
  <c r="J63" i="4"/>
  <c r="K63" i="4"/>
  <c r="F64" i="4"/>
  <c r="G64" i="4"/>
  <c r="H64" i="4"/>
  <c r="I64" i="4"/>
  <c r="J64" i="4"/>
  <c r="K64" i="4"/>
  <c r="F65" i="4"/>
  <c r="G65" i="4"/>
  <c r="H65" i="4"/>
  <c r="I65" i="4"/>
  <c r="J65" i="4"/>
  <c r="K65" i="4"/>
  <c r="F66" i="4"/>
  <c r="G66" i="4"/>
  <c r="H66" i="4"/>
  <c r="I66" i="4"/>
  <c r="J66" i="4"/>
  <c r="K66" i="4"/>
  <c r="F67" i="4"/>
  <c r="G67" i="4"/>
  <c r="H67" i="4"/>
  <c r="I67" i="4"/>
  <c r="J67" i="4"/>
  <c r="K67" i="4"/>
  <c r="F68" i="4"/>
  <c r="G68" i="4"/>
  <c r="H68" i="4"/>
  <c r="I68" i="4"/>
  <c r="J68" i="4"/>
  <c r="K68" i="4"/>
  <c r="F69" i="4"/>
  <c r="G69" i="4"/>
  <c r="H69" i="4"/>
  <c r="I69" i="4"/>
  <c r="J69" i="4"/>
  <c r="K69" i="4"/>
  <c r="F70" i="4"/>
  <c r="G70" i="4"/>
  <c r="H70" i="4"/>
  <c r="I70" i="4"/>
  <c r="J70" i="4"/>
  <c r="K70" i="4"/>
  <c r="F71" i="4"/>
  <c r="G71" i="4"/>
  <c r="H71" i="4"/>
  <c r="I71" i="4"/>
  <c r="J71" i="4"/>
  <c r="K71" i="4"/>
  <c r="F72" i="4"/>
  <c r="G72" i="4"/>
  <c r="H72" i="4"/>
  <c r="I72" i="4"/>
  <c r="J72" i="4"/>
  <c r="K72" i="4"/>
  <c r="F73" i="4"/>
  <c r="G73" i="4"/>
  <c r="H73" i="4"/>
  <c r="I73" i="4"/>
  <c r="J73" i="4"/>
  <c r="K73" i="4"/>
  <c r="F74" i="4"/>
  <c r="G74" i="4"/>
  <c r="H74" i="4"/>
  <c r="I74" i="4"/>
  <c r="J74" i="4"/>
  <c r="K74" i="4"/>
  <c r="F75" i="4"/>
  <c r="G75" i="4"/>
  <c r="H75" i="4"/>
  <c r="I75" i="4"/>
  <c r="J75" i="4"/>
  <c r="K75" i="4"/>
  <c r="F76" i="4"/>
  <c r="G76" i="4"/>
  <c r="H76" i="4"/>
  <c r="I76" i="4"/>
  <c r="J76" i="4"/>
  <c r="K76" i="4"/>
  <c r="F77" i="4"/>
  <c r="G77" i="4"/>
  <c r="H77" i="4"/>
  <c r="I77" i="4"/>
  <c r="J77" i="4"/>
  <c r="K77" i="4"/>
  <c r="F78" i="4"/>
  <c r="G78" i="4"/>
  <c r="H78" i="4"/>
  <c r="I78" i="4"/>
  <c r="J78" i="4"/>
  <c r="K78" i="4"/>
  <c r="F79" i="4"/>
  <c r="G79" i="4"/>
  <c r="H79" i="4"/>
  <c r="I79" i="4"/>
  <c r="J79" i="4"/>
  <c r="K79" i="4"/>
  <c r="F80" i="4"/>
  <c r="G80" i="4"/>
  <c r="H80" i="4"/>
  <c r="I80" i="4"/>
  <c r="J80" i="4"/>
  <c r="K80" i="4"/>
  <c r="F81" i="4"/>
  <c r="G81" i="4"/>
  <c r="H81" i="4"/>
  <c r="I81" i="4"/>
  <c r="J81" i="4"/>
  <c r="K81" i="4"/>
  <c r="F82" i="4"/>
  <c r="G82" i="4"/>
  <c r="H82" i="4"/>
  <c r="I82" i="4"/>
  <c r="J82" i="4"/>
  <c r="K82" i="4"/>
  <c r="F83" i="4"/>
  <c r="G83" i="4"/>
  <c r="H83" i="4"/>
  <c r="I83" i="4"/>
  <c r="J83" i="4"/>
  <c r="K83" i="4"/>
  <c r="F84" i="4"/>
  <c r="G84" i="4"/>
  <c r="H84" i="4"/>
  <c r="I84" i="4"/>
  <c r="J84" i="4"/>
  <c r="K84" i="4"/>
  <c r="F85" i="4"/>
  <c r="G85" i="4"/>
  <c r="H85" i="4"/>
  <c r="I85" i="4"/>
  <c r="J85" i="4"/>
  <c r="K85" i="4"/>
  <c r="F86" i="4"/>
  <c r="G86" i="4"/>
  <c r="H86" i="4"/>
  <c r="I86" i="4"/>
  <c r="J86" i="4"/>
  <c r="K86" i="4"/>
  <c r="F87" i="4"/>
  <c r="G87" i="4"/>
  <c r="H87" i="4"/>
  <c r="I87" i="4"/>
  <c r="J87" i="4"/>
  <c r="K87" i="4"/>
  <c r="F88" i="4"/>
  <c r="G88" i="4"/>
  <c r="H88" i="4"/>
  <c r="I88" i="4"/>
  <c r="J88" i="4"/>
  <c r="K88" i="4"/>
  <c r="F89" i="4"/>
  <c r="G89" i="4"/>
  <c r="H89" i="4"/>
  <c r="I89" i="4"/>
  <c r="J89" i="4"/>
  <c r="K89" i="4"/>
  <c r="F90" i="4"/>
  <c r="G90" i="4"/>
  <c r="H90" i="4"/>
  <c r="I90" i="4"/>
  <c r="J90" i="4"/>
  <c r="K90" i="4"/>
  <c r="F91" i="4"/>
  <c r="G91" i="4"/>
  <c r="H91" i="4"/>
  <c r="I91" i="4"/>
  <c r="J91" i="4"/>
  <c r="K91" i="4"/>
  <c r="F92" i="4"/>
  <c r="G92" i="4"/>
  <c r="H92" i="4"/>
  <c r="I92" i="4"/>
  <c r="J92" i="4"/>
  <c r="K92" i="4"/>
  <c r="F93" i="4"/>
  <c r="G93" i="4"/>
  <c r="H93" i="4"/>
  <c r="I93" i="4"/>
  <c r="J93" i="4"/>
  <c r="K93" i="4"/>
  <c r="F94" i="4"/>
  <c r="G94" i="4"/>
  <c r="H94" i="4"/>
  <c r="K94" i="4"/>
  <c r="F95" i="4"/>
  <c r="G95" i="4"/>
  <c r="H95" i="4"/>
  <c r="K95" i="4"/>
  <c r="F96" i="4"/>
  <c r="G96" i="4"/>
  <c r="H96" i="4"/>
  <c r="K96" i="4"/>
  <c r="F97" i="4"/>
  <c r="G97" i="4"/>
  <c r="H97" i="4"/>
  <c r="K97" i="4"/>
  <c r="F98" i="4"/>
  <c r="G98" i="4"/>
  <c r="H98" i="4"/>
  <c r="K98" i="4"/>
  <c r="F99" i="4"/>
  <c r="G99" i="4"/>
  <c r="H99" i="4"/>
  <c r="I99" i="4"/>
  <c r="J99" i="4"/>
  <c r="K99" i="4"/>
  <c r="F100" i="4"/>
  <c r="G100" i="4"/>
  <c r="H100" i="4"/>
  <c r="I100" i="4"/>
  <c r="F101" i="4"/>
  <c r="G101" i="4"/>
  <c r="H101" i="4"/>
  <c r="I101" i="4"/>
  <c r="J101" i="4"/>
  <c r="K101" i="4"/>
  <c r="F102" i="4"/>
  <c r="G102" i="4"/>
  <c r="H102" i="4"/>
  <c r="I102" i="4"/>
  <c r="J102" i="4"/>
  <c r="K102" i="4"/>
  <c r="F103" i="4"/>
  <c r="G103" i="4"/>
  <c r="H103" i="4"/>
  <c r="I103" i="4"/>
  <c r="J103" i="4"/>
  <c r="K103" i="4"/>
  <c r="F104" i="4"/>
  <c r="G104" i="4"/>
  <c r="H104" i="4"/>
  <c r="I104" i="4"/>
  <c r="J104" i="4"/>
  <c r="K104" i="4"/>
  <c r="F105" i="4"/>
  <c r="G105" i="4"/>
  <c r="H105" i="4"/>
  <c r="K105" i="4"/>
  <c r="F106" i="4"/>
  <c r="G106" i="4"/>
  <c r="H106" i="4"/>
  <c r="I106" i="4"/>
  <c r="J106" i="4"/>
  <c r="K106" i="4"/>
  <c r="F107" i="4"/>
  <c r="G107" i="4"/>
  <c r="H107" i="4"/>
  <c r="F108" i="4"/>
  <c r="F109" i="4"/>
  <c r="I109" i="4"/>
  <c r="J109" i="4"/>
  <c r="K109" i="4"/>
  <c r="F110" i="4"/>
  <c r="I110" i="4"/>
  <c r="J110" i="4"/>
  <c r="K110" i="4"/>
  <c r="F111" i="4"/>
  <c r="I111" i="4"/>
  <c r="J111" i="4"/>
  <c r="K111" i="4"/>
  <c r="F112" i="4"/>
  <c r="I112" i="4"/>
  <c r="J112" i="4"/>
  <c r="K112" i="4"/>
  <c r="F113" i="4"/>
  <c r="I113" i="4"/>
  <c r="J113" i="4"/>
  <c r="K113" i="4"/>
  <c r="F114" i="4"/>
  <c r="I114" i="4"/>
  <c r="J114" i="4"/>
  <c r="K114" i="4"/>
  <c r="F115" i="4"/>
  <c r="I115" i="4"/>
  <c r="J115" i="4"/>
  <c r="K115" i="4"/>
  <c r="F116" i="4"/>
  <c r="I116" i="4"/>
  <c r="J116" i="4"/>
  <c r="K116" i="4"/>
  <c r="F117" i="4"/>
  <c r="I117" i="4"/>
  <c r="J117" i="4"/>
  <c r="K117" i="4"/>
  <c r="F118" i="4"/>
  <c r="I118" i="4"/>
  <c r="J118" i="4"/>
  <c r="K118" i="4"/>
  <c r="F119" i="4"/>
  <c r="I119" i="4"/>
  <c r="J119" i="4"/>
  <c r="K119" i="4"/>
  <c r="F120" i="4"/>
  <c r="I120" i="4"/>
  <c r="J120" i="4"/>
  <c r="K120" i="4"/>
  <c r="F121" i="4"/>
  <c r="I121" i="4"/>
  <c r="J121" i="4"/>
  <c r="K121" i="4"/>
  <c r="F122" i="4"/>
  <c r="I122" i="4"/>
  <c r="J122" i="4"/>
  <c r="K122" i="4"/>
  <c r="F123" i="4"/>
  <c r="I123" i="4"/>
  <c r="J123" i="4"/>
  <c r="K123" i="4"/>
  <c r="F124" i="4"/>
  <c r="I124" i="4"/>
  <c r="J124" i="4"/>
  <c r="K124" i="4"/>
  <c r="F125" i="4"/>
  <c r="I125" i="4"/>
  <c r="J125" i="4"/>
  <c r="K125" i="4"/>
  <c r="F126" i="4"/>
  <c r="I126" i="4"/>
  <c r="J126" i="4"/>
  <c r="K126" i="4"/>
  <c r="F127" i="4"/>
  <c r="I127" i="4"/>
  <c r="F128" i="4"/>
  <c r="I128" i="4"/>
  <c r="J128" i="4"/>
  <c r="K128" i="4"/>
  <c r="F129" i="4"/>
  <c r="I129" i="4"/>
  <c r="J129" i="4"/>
  <c r="K129" i="4"/>
  <c r="F130" i="4"/>
  <c r="J130" i="4"/>
  <c r="K130" i="4"/>
  <c r="F131" i="4"/>
  <c r="I131" i="4"/>
  <c r="J131" i="4"/>
  <c r="K131" i="4"/>
  <c r="F132" i="4"/>
  <c r="I132" i="4"/>
  <c r="J132" i="4"/>
  <c r="K132" i="4"/>
  <c r="F133" i="4"/>
  <c r="I133" i="4"/>
  <c r="J133" i="4"/>
  <c r="K133" i="4"/>
  <c r="F134" i="4"/>
  <c r="I134" i="4"/>
  <c r="J134" i="4"/>
  <c r="K134" i="4"/>
  <c r="F135" i="4"/>
  <c r="K135" i="4"/>
  <c r="F136" i="4"/>
  <c r="I136" i="4"/>
  <c r="J136" i="4"/>
  <c r="K136" i="4"/>
  <c r="F137" i="4"/>
  <c r="I137" i="4"/>
  <c r="J137" i="4"/>
  <c r="K137" i="4"/>
  <c r="F138" i="4"/>
  <c r="I138" i="4"/>
  <c r="J138" i="4"/>
  <c r="K138" i="4"/>
  <c r="F139" i="4"/>
  <c r="I139" i="4"/>
  <c r="J139" i="4"/>
  <c r="K139" i="4"/>
  <c r="F140" i="4"/>
  <c r="I140" i="4"/>
  <c r="J140" i="4"/>
  <c r="K140" i="4"/>
  <c r="F141" i="4"/>
  <c r="I141" i="4"/>
  <c r="J141" i="4"/>
  <c r="K141" i="4"/>
  <c r="F142" i="4"/>
  <c r="I142" i="4"/>
  <c r="J142" i="4"/>
  <c r="K142" i="4"/>
  <c r="F143" i="4"/>
  <c r="I143" i="4"/>
  <c r="J143" i="4"/>
  <c r="K143" i="4"/>
  <c r="F144" i="4"/>
  <c r="I144" i="4"/>
  <c r="J144" i="4"/>
  <c r="K144" i="4"/>
  <c r="F145" i="4"/>
  <c r="I145" i="4"/>
  <c r="J145" i="4"/>
  <c r="K145" i="4"/>
  <c r="F146" i="4"/>
  <c r="I146" i="4"/>
  <c r="J146" i="4"/>
  <c r="K146" i="4"/>
  <c r="F147" i="4"/>
  <c r="I147" i="4"/>
  <c r="J147" i="4"/>
  <c r="K147" i="4"/>
  <c r="F148" i="4"/>
  <c r="I148" i="4"/>
  <c r="J148" i="4"/>
  <c r="K148" i="4"/>
  <c r="F149" i="4"/>
  <c r="I149" i="4"/>
  <c r="J149" i="4"/>
  <c r="K149" i="4"/>
  <c r="F150" i="4"/>
  <c r="I150" i="4"/>
  <c r="J150" i="4"/>
  <c r="K150" i="4"/>
  <c r="F151" i="4"/>
  <c r="I151" i="4"/>
  <c r="J151" i="4"/>
  <c r="K151" i="4"/>
  <c r="F152" i="4"/>
  <c r="I152" i="4"/>
  <c r="J152" i="4"/>
  <c r="K152" i="4"/>
  <c r="F153" i="4"/>
  <c r="I153" i="4"/>
  <c r="J153" i="4"/>
  <c r="K153" i="4"/>
  <c r="F154" i="4"/>
  <c r="I154" i="4"/>
  <c r="J154" i="4"/>
  <c r="K154" i="4"/>
  <c r="F155" i="4"/>
  <c r="I155" i="4"/>
  <c r="J155" i="4"/>
  <c r="K155" i="4"/>
  <c r="F156" i="4"/>
  <c r="I156" i="4"/>
  <c r="J156" i="4"/>
  <c r="K156" i="4"/>
  <c r="F157" i="4"/>
  <c r="I157" i="4"/>
  <c r="J157" i="4"/>
  <c r="K157" i="4"/>
  <c r="F158" i="4"/>
  <c r="I158" i="4"/>
  <c r="J158" i="4"/>
  <c r="K158" i="4"/>
  <c r="F159" i="4"/>
  <c r="I159" i="4"/>
  <c r="J159" i="4"/>
  <c r="K159" i="4"/>
  <c r="F160" i="4"/>
  <c r="I160" i="4"/>
  <c r="J160" i="4"/>
  <c r="K160" i="4"/>
  <c r="F161" i="4"/>
  <c r="I161" i="4"/>
  <c r="J161" i="4"/>
  <c r="K161" i="4"/>
  <c r="F162" i="4"/>
  <c r="I162" i="4"/>
  <c r="J162" i="4"/>
  <c r="K162" i="4"/>
  <c r="F163" i="4"/>
  <c r="I163" i="4"/>
  <c r="J163" i="4"/>
  <c r="K163" i="4"/>
  <c r="F164" i="4"/>
  <c r="I164" i="4"/>
  <c r="J164" i="4"/>
  <c r="K164" i="4"/>
  <c r="F165" i="4"/>
  <c r="I165" i="4"/>
  <c r="J165" i="4"/>
  <c r="F166" i="4"/>
  <c r="I166" i="4"/>
  <c r="J166" i="4"/>
  <c r="K166" i="4"/>
  <c r="F167" i="4"/>
  <c r="I167" i="4"/>
  <c r="J167" i="4"/>
  <c r="K167" i="4"/>
  <c r="F168" i="4"/>
  <c r="I168" i="4"/>
  <c r="J168" i="4"/>
  <c r="K168" i="4"/>
  <c r="F169" i="4"/>
  <c r="I169" i="4"/>
  <c r="J169" i="4"/>
  <c r="K169" i="4"/>
  <c r="F170" i="4"/>
  <c r="I170" i="4"/>
  <c r="J170" i="4"/>
  <c r="K170" i="4"/>
  <c r="F171" i="4"/>
  <c r="I171" i="4"/>
  <c r="J171" i="4"/>
  <c r="K171" i="4"/>
  <c r="F172" i="4"/>
  <c r="I172" i="4"/>
  <c r="J172" i="4"/>
  <c r="K172" i="4"/>
  <c r="F173" i="4"/>
  <c r="I173" i="4"/>
  <c r="J173" i="4"/>
  <c r="K173" i="4"/>
  <c r="F174" i="4"/>
  <c r="I174" i="4"/>
  <c r="J174" i="4"/>
  <c r="K174" i="4"/>
  <c r="F175" i="4"/>
  <c r="I175" i="4"/>
  <c r="J175" i="4"/>
  <c r="K175" i="4"/>
  <c r="F176" i="4"/>
  <c r="I176" i="4"/>
  <c r="J176" i="4"/>
  <c r="K176" i="4"/>
  <c r="F177" i="4"/>
  <c r="I177" i="4"/>
  <c r="J177" i="4"/>
  <c r="K177" i="4"/>
  <c r="F178" i="4"/>
  <c r="I178" i="4"/>
  <c r="J178" i="4"/>
  <c r="K178" i="4"/>
  <c r="F179" i="4"/>
  <c r="I179" i="4"/>
  <c r="J179" i="4"/>
  <c r="K179" i="4"/>
  <c r="F180" i="4"/>
  <c r="I180" i="4"/>
  <c r="J180" i="4"/>
  <c r="K180" i="4"/>
  <c r="G2" i="4"/>
  <c r="H2" i="4"/>
  <c r="I2" i="4"/>
  <c r="J2" i="4"/>
  <c r="F2" i="4"/>
  <c r="H3" i="3"/>
  <c r="I3" i="3"/>
  <c r="J3" i="3"/>
  <c r="K3" i="3"/>
  <c r="L3" i="3"/>
  <c r="M3" i="3"/>
  <c r="H4" i="3"/>
  <c r="I4" i="3"/>
  <c r="J4" i="3"/>
  <c r="K4" i="3"/>
  <c r="L4" i="3"/>
  <c r="M4" i="3"/>
  <c r="H5" i="3"/>
  <c r="I5" i="3"/>
  <c r="J5" i="3"/>
  <c r="K5" i="3"/>
  <c r="L5" i="3"/>
  <c r="M5" i="3"/>
  <c r="H6" i="3"/>
  <c r="I6" i="3"/>
  <c r="J6" i="3"/>
  <c r="K6" i="3"/>
  <c r="L6" i="3"/>
  <c r="M6" i="3"/>
  <c r="H7" i="3"/>
  <c r="I7" i="3"/>
  <c r="J7" i="3"/>
  <c r="K7" i="3"/>
  <c r="L7" i="3"/>
  <c r="M7" i="3"/>
  <c r="H8" i="3"/>
  <c r="I8" i="3"/>
  <c r="J8" i="3"/>
  <c r="K8" i="3"/>
  <c r="L8" i="3"/>
  <c r="M8" i="3"/>
  <c r="I9" i="3"/>
  <c r="J9" i="3"/>
  <c r="K9" i="3"/>
  <c r="L9" i="3"/>
  <c r="M9" i="3"/>
  <c r="H10" i="3"/>
  <c r="I10" i="3"/>
  <c r="J10" i="3"/>
  <c r="K10" i="3"/>
  <c r="L10" i="3"/>
  <c r="M10" i="3"/>
  <c r="H11" i="3"/>
  <c r="I11" i="3"/>
  <c r="J11" i="3"/>
  <c r="K11" i="3"/>
  <c r="L11" i="3"/>
  <c r="M11" i="3"/>
  <c r="H12" i="3"/>
  <c r="I12" i="3"/>
  <c r="J12" i="3"/>
  <c r="K12" i="3"/>
  <c r="L12" i="3"/>
  <c r="M12" i="3"/>
  <c r="H13" i="3"/>
  <c r="I13" i="3"/>
  <c r="J13" i="3"/>
  <c r="K13" i="3"/>
  <c r="L13" i="3"/>
  <c r="M13" i="3"/>
  <c r="H14" i="3"/>
  <c r="I14" i="3"/>
  <c r="J14" i="3"/>
  <c r="K14" i="3"/>
  <c r="L14" i="3"/>
  <c r="M14" i="3"/>
  <c r="H15" i="3"/>
  <c r="I15" i="3"/>
  <c r="J15" i="3"/>
  <c r="K15" i="3"/>
  <c r="L15" i="3"/>
  <c r="M15" i="3"/>
  <c r="H16" i="3"/>
  <c r="I16" i="3"/>
  <c r="J16" i="3"/>
  <c r="K16" i="3"/>
  <c r="L16" i="3"/>
  <c r="M16" i="3"/>
  <c r="H17" i="3"/>
  <c r="I17" i="3"/>
  <c r="J17" i="3"/>
  <c r="K17" i="3"/>
  <c r="L17" i="3"/>
  <c r="M17" i="3"/>
  <c r="H18" i="3"/>
  <c r="I18" i="3"/>
  <c r="J18" i="3"/>
  <c r="L18" i="3"/>
  <c r="M18" i="3"/>
  <c r="H19" i="3"/>
  <c r="I19" i="3"/>
  <c r="J19" i="3"/>
  <c r="L19" i="3"/>
  <c r="M19" i="3"/>
  <c r="H20" i="3"/>
  <c r="I20" i="3"/>
  <c r="J20" i="3"/>
  <c r="K20" i="3"/>
  <c r="L20" i="3"/>
  <c r="M20" i="3"/>
  <c r="H21" i="3"/>
  <c r="J21" i="3"/>
  <c r="K21" i="3"/>
  <c r="L21" i="3"/>
  <c r="M21" i="3"/>
  <c r="H22" i="3"/>
  <c r="J22" i="3"/>
  <c r="K22" i="3"/>
  <c r="L22" i="3"/>
  <c r="M22" i="3"/>
  <c r="H23" i="3"/>
  <c r="J23" i="3"/>
  <c r="K23" i="3"/>
  <c r="L23" i="3"/>
  <c r="M23" i="3"/>
  <c r="H24" i="3"/>
  <c r="J24" i="3"/>
  <c r="K24" i="3"/>
  <c r="L24" i="3"/>
  <c r="M24" i="3"/>
  <c r="H25" i="3"/>
  <c r="J25" i="3"/>
  <c r="K25" i="3"/>
  <c r="L25" i="3"/>
  <c r="M25" i="3"/>
  <c r="H26" i="3"/>
  <c r="J26" i="3"/>
  <c r="K26" i="3"/>
  <c r="L26" i="3"/>
  <c r="M26" i="3"/>
  <c r="H27" i="3"/>
  <c r="I27" i="3"/>
  <c r="J27" i="3"/>
  <c r="K27" i="3"/>
  <c r="L27" i="3"/>
  <c r="M27" i="3"/>
  <c r="H28" i="3"/>
  <c r="I28" i="3"/>
  <c r="J28" i="3"/>
  <c r="K28" i="3"/>
  <c r="L28" i="3"/>
  <c r="M28" i="3"/>
  <c r="H29" i="3"/>
  <c r="I29" i="3"/>
  <c r="J29" i="3"/>
  <c r="K29" i="3"/>
  <c r="L29" i="3"/>
  <c r="M29" i="3"/>
  <c r="H30" i="3"/>
  <c r="I30" i="3"/>
  <c r="J30" i="3"/>
  <c r="K30" i="3"/>
  <c r="L30" i="3"/>
  <c r="M30" i="3"/>
  <c r="H31" i="3"/>
  <c r="I31" i="3"/>
  <c r="J31" i="3"/>
  <c r="K31" i="3"/>
  <c r="L31" i="3"/>
  <c r="M31" i="3"/>
  <c r="H32" i="3"/>
  <c r="I32" i="3"/>
  <c r="J32" i="3"/>
  <c r="K32" i="3"/>
  <c r="L32" i="3"/>
  <c r="M32" i="3"/>
  <c r="H33" i="3"/>
  <c r="I33" i="3"/>
  <c r="J33" i="3"/>
  <c r="K33" i="3"/>
  <c r="L33" i="3"/>
  <c r="M33" i="3"/>
  <c r="H34" i="3"/>
  <c r="I34" i="3"/>
  <c r="J34" i="3"/>
  <c r="K34" i="3"/>
  <c r="L34" i="3"/>
  <c r="M34" i="3"/>
  <c r="H35" i="3"/>
  <c r="I35" i="3"/>
  <c r="J35" i="3"/>
  <c r="K35" i="3"/>
  <c r="L35" i="3"/>
  <c r="M35" i="3"/>
  <c r="H36" i="3"/>
  <c r="I36" i="3"/>
  <c r="J36" i="3"/>
  <c r="M36" i="3"/>
  <c r="H37" i="3"/>
  <c r="I37" i="3"/>
  <c r="J37" i="3"/>
  <c r="K37" i="3"/>
  <c r="L37" i="3"/>
  <c r="H38" i="3"/>
  <c r="I38" i="3"/>
  <c r="K38" i="3"/>
  <c r="L38" i="3"/>
  <c r="H39" i="3"/>
  <c r="I39" i="3"/>
  <c r="K39" i="3"/>
  <c r="L39" i="3"/>
  <c r="M39" i="3"/>
  <c r="H40" i="3"/>
  <c r="I40" i="3"/>
  <c r="J40" i="3"/>
  <c r="K40" i="3"/>
  <c r="L40" i="3"/>
  <c r="M40" i="3"/>
  <c r="H41" i="3"/>
  <c r="I41" i="3"/>
  <c r="J41" i="3"/>
  <c r="K41" i="3"/>
  <c r="L41" i="3"/>
  <c r="M41" i="3"/>
  <c r="H42" i="3"/>
  <c r="I42" i="3"/>
  <c r="J42" i="3"/>
  <c r="K42" i="3"/>
  <c r="L42" i="3"/>
  <c r="M42" i="3"/>
  <c r="H43" i="3"/>
  <c r="I43" i="3"/>
  <c r="J43" i="3"/>
  <c r="K43" i="3"/>
  <c r="L43" i="3"/>
  <c r="M43" i="3"/>
  <c r="H44" i="3"/>
  <c r="I44" i="3"/>
  <c r="J44" i="3"/>
  <c r="K44" i="3"/>
  <c r="L44" i="3"/>
  <c r="M44" i="3"/>
  <c r="H45" i="3"/>
  <c r="I45" i="3"/>
  <c r="J45" i="3"/>
  <c r="K45" i="3"/>
  <c r="L45" i="3"/>
  <c r="M45" i="3"/>
  <c r="H46" i="3"/>
  <c r="I46" i="3"/>
  <c r="J46" i="3"/>
  <c r="K46" i="3"/>
  <c r="L46" i="3"/>
  <c r="M46" i="3"/>
  <c r="H47" i="3"/>
  <c r="I47" i="3"/>
  <c r="J47" i="3"/>
  <c r="K47" i="3"/>
  <c r="L47" i="3"/>
  <c r="M47" i="3"/>
  <c r="H48" i="3"/>
  <c r="I48" i="3"/>
  <c r="J48" i="3"/>
  <c r="K48" i="3"/>
  <c r="L48" i="3"/>
  <c r="M48" i="3"/>
  <c r="H49" i="3"/>
  <c r="I49" i="3"/>
  <c r="J49" i="3"/>
  <c r="L49" i="3"/>
  <c r="M49" i="3"/>
  <c r="H50" i="3"/>
  <c r="I50" i="3"/>
  <c r="J50" i="3"/>
  <c r="L50" i="3"/>
  <c r="M50" i="3"/>
  <c r="H51" i="3"/>
  <c r="I51" i="3"/>
  <c r="J51" i="3"/>
  <c r="L51" i="3"/>
  <c r="M51" i="3"/>
  <c r="H52" i="3"/>
  <c r="I52" i="3"/>
  <c r="J52" i="3"/>
  <c r="L52" i="3"/>
  <c r="M52" i="3"/>
  <c r="H53" i="3"/>
  <c r="I53" i="3"/>
  <c r="J53" i="3"/>
  <c r="K53" i="3"/>
  <c r="L53" i="3"/>
  <c r="M53" i="3"/>
  <c r="H54" i="3"/>
  <c r="I54" i="3"/>
  <c r="J54" i="3"/>
  <c r="K54" i="3"/>
  <c r="L54" i="3"/>
  <c r="M54" i="3"/>
  <c r="H55" i="3"/>
  <c r="I55" i="3"/>
  <c r="J55" i="3"/>
  <c r="K55" i="3"/>
  <c r="L55" i="3"/>
  <c r="M55" i="3"/>
  <c r="H56" i="3"/>
  <c r="I56" i="3"/>
  <c r="J56" i="3"/>
  <c r="K56" i="3"/>
  <c r="L56" i="3"/>
  <c r="M56" i="3"/>
  <c r="H57" i="3"/>
  <c r="I57" i="3"/>
  <c r="J57" i="3"/>
  <c r="K57" i="3"/>
  <c r="L57" i="3"/>
  <c r="M57" i="3"/>
  <c r="H58" i="3"/>
  <c r="I58" i="3"/>
  <c r="J58" i="3"/>
  <c r="K58" i="3"/>
  <c r="L58" i="3"/>
  <c r="M58" i="3"/>
  <c r="H59" i="3"/>
  <c r="I59" i="3"/>
  <c r="K59" i="3"/>
  <c r="L59" i="3"/>
  <c r="M59" i="3"/>
  <c r="H60" i="3"/>
  <c r="I60" i="3"/>
  <c r="J60" i="3"/>
  <c r="K60" i="3"/>
  <c r="L60" i="3"/>
  <c r="M60" i="3"/>
  <c r="H61" i="3"/>
  <c r="I61" i="3"/>
  <c r="J61" i="3"/>
  <c r="K61" i="3"/>
  <c r="L61" i="3"/>
  <c r="M61" i="3"/>
  <c r="H62" i="3"/>
  <c r="I62" i="3"/>
  <c r="J62" i="3"/>
  <c r="K62" i="3"/>
  <c r="L62" i="3"/>
  <c r="M62" i="3"/>
  <c r="H63" i="3"/>
  <c r="I63" i="3"/>
  <c r="J63" i="3"/>
  <c r="K63" i="3"/>
  <c r="L63" i="3"/>
  <c r="M63" i="3"/>
  <c r="H64" i="3"/>
  <c r="I64" i="3"/>
  <c r="J64" i="3"/>
  <c r="K64" i="3"/>
  <c r="L64" i="3"/>
  <c r="M64" i="3"/>
  <c r="H65" i="3"/>
  <c r="I65" i="3"/>
  <c r="J65" i="3"/>
  <c r="K65" i="3"/>
  <c r="L65" i="3"/>
  <c r="M65" i="3"/>
  <c r="H66" i="3"/>
  <c r="I66" i="3"/>
  <c r="J66" i="3"/>
  <c r="K66" i="3"/>
  <c r="L66" i="3"/>
  <c r="M66" i="3"/>
  <c r="H67" i="3"/>
  <c r="I67" i="3"/>
  <c r="J67" i="3"/>
  <c r="K67" i="3"/>
  <c r="L67" i="3"/>
  <c r="M67" i="3"/>
  <c r="H68" i="3"/>
  <c r="I68" i="3"/>
  <c r="J68" i="3"/>
  <c r="K68" i="3"/>
  <c r="L68" i="3"/>
  <c r="M68" i="3"/>
  <c r="H69" i="3"/>
  <c r="I69" i="3"/>
  <c r="J69" i="3"/>
  <c r="K69" i="3"/>
  <c r="L69" i="3"/>
  <c r="M69" i="3"/>
  <c r="H70" i="3"/>
  <c r="I70" i="3"/>
  <c r="J70" i="3"/>
  <c r="K70" i="3"/>
  <c r="L70" i="3"/>
  <c r="M70" i="3"/>
  <c r="H71" i="3"/>
  <c r="I71" i="3"/>
  <c r="J71" i="3"/>
  <c r="K71" i="3"/>
  <c r="L71" i="3"/>
  <c r="M71" i="3"/>
  <c r="H72" i="3"/>
  <c r="I72" i="3"/>
  <c r="J72" i="3"/>
  <c r="K72" i="3"/>
  <c r="L72" i="3"/>
  <c r="M72" i="3"/>
  <c r="H73" i="3"/>
  <c r="I73" i="3"/>
  <c r="J73" i="3"/>
  <c r="K73" i="3"/>
  <c r="L73" i="3"/>
  <c r="M73" i="3"/>
  <c r="H74" i="3"/>
  <c r="I74" i="3"/>
  <c r="J74" i="3"/>
  <c r="K74" i="3"/>
  <c r="L74" i="3"/>
  <c r="M74" i="3"/>
  <c r="H75" i="3"/>
  <c r="I75" i="3"/>
  <c r="J75" i="3"/>
  <c r="K75" i="3"/>
  <c r="L75" i="3"/>
  <c r="M75" i="3"/>
  <c r="H76" i="3"/>
  <c r="I76" i="3"/>
  <c r="J76" i="3"/>
  <c r="K76" i="3"/>
  <c r="L76" i="3"/>
  <c r="M76" i="3"/>
  <c r="H77" i="3"/>
  <c r="I77" i="3"/>
  <c r="J77" i="3"/>
  <c r="K77" i="3"/>
  <c r="L77" i="3"/>
  <c r="M77" i="3"/>
  <c r="H78" i="3"/>
  <c r="I78" i="3"/>
  <c r="J78" i="3"/>
  <c r="K78" i="3"/>
  <c r="L78" i="3"/>
  <c r="M78" i="3"/>
  <c r="H79" i="3"/>
  <c r="I79" i="3"/>
  <c r="J79" i="3"/>
  <c r="K79" i="3"/>
  <c r="L79" i="3"/>
  <c r="M79" i="3"/>
  <c r="H80" i="3"/>
  <c r="I80" i="3"/>
  <c r="J80" i="3"/>
  <c r="K80" i="3"/>
  <c r="L80" i="3"/>
  <c r="M80" i="3"/>
  <c r="H81" i="3"/>
  <c r="I81" i="3"/>
  <c r="J81" i="3"/>
  <c r="K81" i="3"/>
  <c r="L81" i="3"/>
  <c r="M81" i="3"/>
  <c r="H82" i="3"/>
  <c r="I82" i="3"/>
  <c r="J82" i="3"/>
  <c r="K82" i="3"/>
  <c r="L82" i="3"/>
  <c r="M82" i="3"/>
  <c r="H83" i="3"/>
  <c r="I83" i="3"/>
  <c r="J83" i="3"/>
  <c r="K83" i="3"/>
  <c r="L83" i="3"/>
  <c r="M83" i="3"/>
  <c r="H84" i="3"/>
  <c r="I84" i="3"/>
  <c r="J84" i="3"/>
  <c r="K84" i="3"/>
  <c r="L84" i="3"/>
  <c r="M84" i="3"/>
  <c r="H85" i="3"/>
  <c r="I85" i="3"/>
  <c r="J85" i="3"/>
  <c r="K85" i="3"/>
  <c r="L85" i="3"/>
  <c r="M85" i="3"/>
  <c r="H86" i="3"/>
  <c r="I86" i="3"/>
  <c r="J86" i="3"/>
  <c r="K86" i="3"/>
  <c r="L86" i="3"/>
  <c r="M86" i="3"/>
  <c r="H87" i="3"/>
  <c r="I87" i="3"/>
  <c r="J87" i="3"/>
  <c r="K87" i="3"/>
  <c r="L87" i="3"/>
  <c r="M87" i="3"/>
  <c r="H88" i="3"/>
  <c r="I88" i="3"/>
  <c r="J88" i="3"/>
  <c r="K88" i="3"/>
  <c r="L88" i="3"/>
  <c r="M88" i="3"/>
  <c r="H89" i="3"/>
  <c r="I89" i="3"/>
  <c r="J89" i="3"/>
  <c r="K89" i="3"/>
  <c r="L89" i="3"/>
  <c r="M89" i="3"/>
  <c r="H90" i="3"/>
  <c r="I90" i="3"/>
  <c r="J90" i="3"/>
  <c r="K90" i="3"/>
  <c r="L90" i="3"/>
  <c r="M90" i="3"/>
  <c r="H91" i="3"/>
  <c r="I91" i="3"/>
  <c r="J91" i="3"/>
  <c r="K91" i="3"/>
  <c r="L91" i="3"/>
  <c r="M91" i="3"/>
  <c r="H92" i="3"/>
  <c r="I92" i="3"/>
  <c r="J92" i="3"/>
  <c r="K92" i="3"/>
  <c r="L92" i="3"/>
  <c r="M92" i="3"/>
  <c r="H93" i="3"/>
  <c r="I93" i="3"/>
  <c r="J93" i="3"/>
  <c r="K93" i="3"/>
  <c r="L93" i="3"/>
  <c r="M93" i="3"/>
  <c r="H94" i="3"/>
  <c r="I94" i="3"/>
  <c r="J94" i="3"/>
  <c r="L94" i="3"/>
  <c r="M94" i="3"/>
  <c r="H95" i="3"/>
  <c r="I95" i="3"/>
  <c r="J95" i="3"/>
  <c r="L95" i="3"/>
  <c r="M95" i="3"/>
  <c r="H96" i="3"/>
  <c r="I96" i="3"/>
  <c r="J96" i="3"/>
  <c r="L96" i="3"/>
  <c r="M96" i="3"/>
  <c r="H97" i="3"/>
  <c r="I97" i="3"/>
  <c r="J97" i="3"/>
  <c r="L97" i="3"/>
  <c r="M97" i="3"/>
  <c r="H98" i="3"/>
  <c r="I98" i="3"/>
  <c r="J98" i="3"/>
  <c r="L98" i="3"/>
  <c r="M98" i="3"/>
  <c r="H99" i="3"/>
  <c r="I99" i="3"/>
  <c r="J99" i="3"/>
  <c r="K99" i="3"/>
  <c r="L99" i="3"/>
  <c r="M99" i="3"/>
  <c r="H100" i="3"/>
  <c r="I100" i="3"/>
  <c r="J100" i="3"/>
  <c r="K100" i="3"/>
  <c r="M100" i="3"/>
  <c r="H101" i="3"/>
  <c r="I101" i="3"/>
  <c r="J101" i="3"/>
  <c r="K101" i="3"/>
  <c r="L101" i="3"/>
  <c r="M101" i="3"/>
  <c r="H102" i="3"/>
  <c r="I102" i="3"/>
  <c r="J102" i="3"/>
  <c r="K102" i="3"/>
  <c r="L102" i="3"/>
  <c r="M102" i="3"/>
  <c r="H103" i="3"/>
  <c r="I103" i="3"/>
  <c r="J103" i="3"/>
  <c r="K103" i="3"/>
  <c r="L103" i="3"/>
  <c r="M103" i="3"/>
  <c r="H104" i="3"/>
  <c r="I104" i="3"/>
  <c r="J104" i="3"/>
  <c r="K104" i="3"/>
  <c r="L104" i="3"/>
  <c r="M104" i="3"/>
  <c r="H105" i="3"/>
  <c r="I105" i="3"/>
  <c r="J105" i="3"/>
  <c r="L105" i="3"/>
  <c r="M105" i="3"/>
  <c r="H106" i="3"/>
  <c r="I106" i="3"/>
  <c r="J106" i="3"/>
  <c r="K106" i="3"/>
  <c r="L106" i="3"/>
  <c r="M106" i="3"/>
  <c r="H107" i="3"/>
  <c r="I107" i="3"/>
  <c r="J107" i="3"/>
  <c r="M107" i="3"/>
  <c r="H108" i="3"/>
  <c r="J108" i="3"/>
  <c r="M108" i="3"/>
  <c r="H109" i="3"/>
  <c r="J109" i="3"/>
  <c r="K109" i="3"/>
  <c r="L109" i="3"/>
  <c r="M109" i="3"/>
  <c r="H110" i="3"/>
  <c r="J110" i="3"/>
  <c r="K110" i="3"/>
  <c r="L110" i="3"/>
  <c r="M110" i="3"/>
  <c r="H111" i="3"/>
  <c r="J111" i="3"/>
  <c r="K111" i="3"/>
  <c r="L111" i="3"/>
  <c r="M111" i="3"/>
  <c r="H112" i="3"/>
  <c r="J112" i="3"/>
  <c r="K112" i="3"/>
  <c r="L112" i="3"/>
  <c r="M112" i="3"/>
  <c r="H113" i="3"/>
  <c r="J113" i="3"/>
  <c r="K113" i="3"/>
  <c r="L113" i="3"/>
  <c r="M113" i="3"/>
  <c r="H114" i="3"/>
  <c r="J114" i="3"/>
  <c r="K114" i="3"/>
  <c r="L114" i="3"/>
  <c r="M114" i="3"/>
  <c r="H115" i="3"/>
  <c r="J115" i="3"/>
  <c r="K115" i="3"/>
  <c r="L115" i="3"/>
  <c r="M115" i="3"/>
  <c r="H116" i="3"/>
  <c r="J116" i="3"/>
  <c r="K116" i="3"/>
  <c r="L116" i="3"/>
  <c r="M116" i="3"/>
  <c r="H117" i="3"/>
  <c r="J117" i="3"/>
  <c r="K117" i="3"/>
  <c r="L117" i="3"/>
  <c r="M117" i="3"/>
  <c r="H118" i="3"/>
  <c r="J118" i="3"/>
  <c r="K118" i="3"/>
  <c r="L118" i="3"/>
  <c r="M118" i="3"/>
  <c r="H119" i="3"/>
  <c r="J119" i="3"/>
  <c r="K119" i="3"/>
  <c r="L119" i="3"/>
  <c r="M119" i="3"/>
  <c r="H120" i="3"/>
  <c r="J120" i="3"/>
  <c r="K120" i="3"/>
  <c r="L120" i="3"/>
  <c r="M120" i="3"/>
  <c r="H121" i="3"/>
  <c r="J121" i="3"/>
  <c r="K121" i="3"/>
  <c r="L121" i="3"/>
  <c r="M121" i="3"/>
  <c r="H122" i="3"/>
  <c r="J122" i="3"/>
  <c r="K122" i="3"/>
  <c r="L122" i="3"/>
  <c r="M122" i="3"/>
  <c r="H123" i="3"/>
  <c r="J123" i="3"/>
  <c r="K123" i="3"/>
  <c r="L123" i="3"/>
  <c r="M123" i="3"/>
  <c r="H124" i="3"/>
  <c r="J124" i="3"/>
  <c r="K124" i="3"/>
  <c r="L124" i="3"/>
  <c r="M124" i="3"/>
  <c r="H125" i="3"/>
  <c r="J125" i="3"/>
  <c r="K125" i="3"/>
  <c r="L125" i="3"/>
  <c r="M125" i="3"/>
  <c r="H126" i="3"/>
  <c r="J126" i="3"/>
  <c r="K126" i="3"/>
  <c r="L126" i="3"/>
  <c r="M126" i="3"/>
  <c r="H127" i="3"/>
  <c r="J127" i="3"/>
  <c r="K127" i="3"/>
  <c r="M127" i="3"/>
  <c r="H128" i="3"/>
  <c r="J128" i="3"/>
  <c r="K128" i="3"/>
  <c r="L128" i="3"/>
  <c r="M128" i="3"/>
  <c r="H129" i="3"/>
  <c r="J129" i="3"/>
  <c r="K129" i="3"/>
  <c r="L129" i="3"/>
  <c r="M129" i="3"/>
  <c r="H130" i="3"/>
  <c r="K130" i="3"/>
  <c r="L130" i="3"/>
  <c r="M130" i="3"/>
  <c r="H131" i="3"/>
  <c r="J131" i="3"/>
  <c r="K131" i="3"/>
  <c r="L131" i="3"/>
  <c r="M131" i="3"/>
  <c r="H132" i="3"/>
  <c r="J132" i="3"/>
  <c r="K132" i="3"/>
  <c r="L132" i="3"/>
  <c r="M132" i="3"/>
  <c r="H133" i="3"/>
  <c r="J133" i="3"/>
  <c r="K133" i="3"/>
  <c r="L133" i="3"/>
  <c r="M133" i="3"/>
  <c r="H134" i="3"/>
  <c r="J134" i="3"/>
  <c r="K134" i="3"/>
  <c r="L134" i="3"/>
  <c r="M134" i="3"/>
  <c r="H135" i="3"/>
  <c r="J135" i="3"/>
  <c r="L135" i="3"/>
  <c r="M135" i="3"/>
  <c r="H136" i="3"/>
  <c r="J136" i="3"/>
  <c r="K136" i="3"/>
  <c r="L136" i="3"/>
  <c r="M136" i="3"/>
  <c r="H137" i="3"/>
  <c r="J137" i="3"/>
  <c r="K137" i="3"/>
  <c r="L137" i="3"/>
  <c r="M137" i="3"/>
  <c r="H138" i="3"/>
  <c r="J138" i="3"/>
  <c r="K138" i="3"/>
  <c r="L138" i="3"/>
  <c r="M138" i="3"/>
  <c r="H139" i="3"/>
  <c r="J139" i="3"/>
  <c r="K139" i="3"/>
  <c r="L139" i="3"/>
  <c r="M139" i="3"/>
  <c r="H140" i="3"/>
  <c r="J140" i="3"/>
  <c r="K140" i="3"/>
  <c r="L140" i="3"/>
  <c r="M140" i="3"/>
  <c r="H141" i="3"/>
  <c r="J141" i="3"/>
  <c r="K141" i="3"/>
  <c r="L141" i="3"/>
  <c r="M141" i="3"/>
  <c r="H142" i="3"/>
  <c r="J142" i="3"/>
  <c r="K142" i="3"/>
  <c r="L142" i="3"/>
  <c r="M142" i="3"/>
  <c r="H143" i="3"/>
  <c r="J143" i="3"/>
  <c r="K143" i="3"/>
  <c r="L143" i="3"/>
  <c r="M143" i="3"/>
  <c r="H144" i="3"/>
  <c r="J144" i="3"/>
  <c r="K144" i="3"/>
  <c r="L144" i="3"/>
  <c r="M144" i="3"/>
  <c r="H145" i="3"/>
  <c r="J145" i="3"/>
  <c r="K145" i="3"/>
  <c r="L145" i="3"/>
  <c r="M145" i="3"/>
  <c r="H146" i="3"/>
  <c r="J146" i="3"/>
  <c r="K146" i="3"/>
  <c r="L146" i="3"/>
  <c r="M146" i="3"/>
  <c r="H147" i="3"/>
  <c r="J147" i="3"/>
  <c r="K147" i="3"/>
  <c r="L147" i="3"/>
  <c r="M147" i="3"/>
  <c r="H148" i="3"/>
  <c r="J148" i="3"/>
  <c r="K148" i="3"/>
  <c r="L148" i="3"/>
  <c r="M148" i="3"/>
  <c r="H149" i="3"/>
  <c r="J149" i="3"/>
  <c r="K149" i="3"/>
  <c r="L149" i="3"/>
  <c r="M149" i="3"/>
  <c r="H150" i="3"/>
  <c r="J150" i="3"/>
  <c r="K150" i="3"/>
  <c r="L150" i="3"/>
  <c r="M150" i="3"/>
  <c r="H151" i="3"/>
  <c r="J151" i="3"/>
  <c r="K151" i="3"/>
  <c r="L151" i="3"/>
  <c r="M151" i="3"/>
  <c r="H152" i="3"/>
  <c r="J152" i="3"/>
  <c r="K152" i="3"/>
  <c r="L152" i="3"/>
  <c r="M152" i="3"/>
  <c r="H153" i="3"/>
  <c r="J153" i="3"/>
  <c r="K153" i="3"/>
  <c r="L153" i="3"/>
  <c r="M153" i="3"/>
  <c r="H154" i="3"/>
  <c r="J154" i="3"/>
  <c r="K154" i="3"/>
  <c r="L154" i="3"/>
  <c r="M154" i="3"/>
  <c r="H155" i="3"/>
  <c r="J155" i="3"/>
  <c r="K155" i="3"/>
  <c r="L155" i="3"/>
  <c r="M155" i="3"/>
  <c r="H156" i="3"/>
  <c r="J156" i="3"/>
  <c r="K156" i="3"/>
  <c r="L156" i="3"/>
  <c r="M156" i="3"/>
  <c r="H157" i="3"/>
  <c r="J157" i="3"/>
  <c r="K157" i="3"/>
  <c r="L157" i="3"/>
  <c r="M157" i="3"/>
  <c r="H158" i="3"/>
  <c r="J158" i="3"/>
  <c r="K158" i="3"/>
  <c r="L158" i="3"/>
  <c r="M158" i="3"/>
  <c r="H159" i="3"/>
  <c r="J159" i="3"/>
  <c r="K159" i="3"/>
  <c r="L159" i="3"/>
  <c r="M159" i="3"/>
  <c r="H160" i="3"/>
  <c r="J160" i="3"/>
  <c r="K160" i="3"/>
  <c r="L160" i="3"/>
  <c r="M160" i="3"/>
  <c r="H161" i="3"/>
  <c r="J161" i="3"/>
  <c r="K161" i="3"/>
  <c r="L161" i="3"/>
  <c r="M161" i="3"/>
  <c r="H162" i="3"/>
  <c r="J162" i="3"/>
  <c r="K162" i="3"/>
  <c r="L162" i="3"/>
  <c r="M162" i="3"/>
  <c r="H163" i="3"/>
  <c r="J163" i="3"/>
  <c r="K163" i="3"/>
  <c r="L163" i="3"/>
  <c r="M163" i="3"/>
  <c r="H164" i="3"/>
  <c r="J164" i="3"/>
  <c r="K164" i="3"/>
  <c r="L164" i="3"/>
  <c r="M164" i="3"/>
  <c r="H165" i="3"/>
  <c r="J165" i="3"/>
  <c r="K165" i="3"/>
  <c r="L165" i="3"/>
  <c r="H166" i="3"/>
  <c r="J166" i="3"/>
  <c r="K166" i="3"/>
  <c r="L166" i="3"/>
  <c r="M166" i="3"/>
  <c r="H167" i="3"/>
  <c r="J167" i="3"/>
  <c r="K167" i="3"/>
  <c r="L167" i="3"/>
  <c r="M167" i="3"/>
  <c r="H168" i="3"/>
  <c r="J168" i="3"/>
  <c r="K168" i="3"/>
  <c r="L168" i="3"/>
  <c r="M168" i="3"/>
  <c r="H169" i="3"/>
  <c r="J169" i="3"/>
  <c r="K169" i="3"/>
  <c r="L169" i="3"/>
  <c r="M169" i="3"/>
  <c r="H170" i="3"/>
  <c r="J170" i="3"/>
  <c r="K170" i="3"/>
  <c r="L170" i="3"/>
  <c r="M170" i="3"/>
  <c r="H171" i="3"/>
  <c r="J171" i="3"/>
  <c r="K171" i="3"/>
  <c r="L171" i="3"/>
  <c r="M171" i="3"/>
  <c r="H172" i="3"/>
  <c r="J172" i="3"/>
  <c r="K172" i="3"/>
  <c r="L172" i="3"/>
  <c r="M172" i="3"/>
  <c r="H173" i="3"/>
  <c r="J173" i="3"/>
  <c r="K173" i="3"/>
  <c r="L173" i="3"/>
  <c r="M173" i="3"/>
  <c r="H174" i="3"/>
  <c r="J174" i="3"/>
  <c r="K174" i="3"/>
  <c r="L174" i="3"/>
  <c r="M174" i="3"/>
  <c r="H175" i="3"/>
  <c r="J175" i="3"/>
  <c r="K175" i="3"/>
  <c r="L175" i="3"/>
  <c r="M175" i="3"/>
  <c r="H176" i="3"/>
  <c r="J176" i="3"/>
  <c r="K176" i="3"/>
  <c r="L176" i="3"/>
  <c r="M176" i="3"/>
  <c r="H177" i="3"/>
  <c r="J177" i="3"/>
  <c r="K177" i="3"/>
  <c r="L177" i="3"/>
  <c r="M177" i="3"/>
  <c r="H178" i="3"/>
  <c r="J178" i="3"/>
  <c r="K178" i="3"/>
  <c r="L178" i="3"/>
  <c r="M178" i="3"/>
  <c r="H179" i="3"/>
  <c r="J179" i="3"/>
  <c r="K179" i="3"/>
  <c r="L179" i="3"/>
  <c r="M179" i="3"/>
  <c r="H180" i="3"/>
  <c r="J180" i="3"/>
  <c r="K180" i="3"/>
  <c r="L180" i="3"/>
  <c r="M180" i="3"/>
  <c r="L2" i="3"/>
  <c r="K2" i="3"/>
  <c r="J2" i="3"/>
  <c r="I2" i="3"/>
  <c r="H2" i="3"/>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3" i="2"/>
  <c r="E3" i="2" s="1"/>
  <c r="J181" i="4" l="1"/>
  <c r="J182" i="4"/>
  <c r="J183" i="4"/>
  <c r="I182" i="4"/>
  <c r="I181" i="4"/>
  <c r="I183" i="4"/>
  <c r="H182" i="4"/>
  <c r="H181" i="4"/>
  <c r="H183" i="4"/>
  <c r="G181" i="4"/>
  <c r="G183" i="4"/>
  <c r="G182" i="4"/>
  <c r="G184" i="4" s="1"/>
  <c r="M183" i="3"/>
  <c r="M181" i="3"/>
  <c r="M182" i="3"/>
  <c r="M184" i="3" s="1"/>
  <c r="K181" i="4"/>
  <c r="K183" i="4"/>
  <c r="K182" i="4"/>
  <c r="K184" i="4" s="1"/>
  <c r="H183" i="3"/>
  <c r="H182" i="3"/>
  <c r="H184" i="3" s="1"/>
  <c r="H181" i="3"/>
  <c r="I182" i="3"/>
  <c r="I184" i="3" s="1"/>
  <c r="I181" i="3"/>
  <c r="I183" i="3"/>
  <c r="J183" i="3"/>
  <c r="J181" i="3"/>
  <c r="J182" i="3"/>
  <c r="J184" i="3" s="1"/>
  <c r="K183" i="3"/>
  <c r="K181" i="3"/>
  <c r="K182" i="3"/>
  <c r="K184" i="3" s="1"/>
  <c r="L182" i="3"/>
  <c r="L184" i="3" s="1"/>
  <c r="L183" i="3"/>
  <c r="L181" i="3"/>
  <c r="F183" i="4"/>
  <c r="F181" i="4"/>
  <c r="F182" i="4"/>
  <c r="F184" i="4" s="1"/>
  <c r="E4" i="2"/>
  <c r="E5" i="2" s="1"/>
  <c r="E6" i="2" s="1"/>
  <c r="E7" i="2" s="1"/>
  <c r="E8" i="2" s="1"/>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E109" i="2" s="1"/>
  <c r="E110" i="2" s="1"/>
  <c r="E111" i="2" s="1"/>
  <c r="E112" i="2" s="1"/>
  <c r="E113" i="2" s="1"/>
  <c r="E114" i="2" s="1"/>
  <c r="E115" i="2" s="1"/>
  <c r="E116" i="2" s="1"/>
  <c r="E117" i="2" s="1"/>
  <c r="E118" i="2" s="1"/>
  <c r="E119" i="2" s="1"/>
  <c r="E120" i="2" s="1"/>
  <c r="E121" i="2" s="1"/>
  <c r="E122" i="2" s="1"/>
  <c r="E123" i="2" s="1"/>
  <c r="E124" i="2" s="1"/>
  <c r="E125" i="2" s="1"/>
  <c r="E126" i="2" s="1"/>
  <c r="E127" i="2" s="1"/>
  <c r="E128" i="2" s="1"/>
  <c r="E129" i="2" s="1"/>
  <c r="E130" i="2" s="1"/>
  <c r="E131" i="2" s="1"/>
  <c r="E132" i="2" s="1"/>
  <c r="E133" i="2" s="1"/>
  <c r="E134" i="2" s="1"/>
  <c r="E135" i="2" s="1"/>
  <c r="E136" i="2" s="1"/>
  <c r="E137" i="2" s="1"/>
  <c r="E138" i="2" s="1"/>
  <c r="E139" i="2" s="1"/>
  <c r="E140" i="2" s="1"/>
  <c r="E141" i="2" s="1"/>
  <c r="E142" i="2" s="1"/>
  <c r="E143" i="2" s="1"/>
  <c r="E144" i="2" s="1"/>
  <c r="E145" i="2" s="1"/>
  <c r="E146" i="2" s="1"/>
  <c r="E147" i="2" s="1"/>
  <c r="E148" i="2" s="1"/>
  <c r="E149" i="2" s="1"/>
  <c r="E150" i="2" s="1"/>
  <c r="E151" i="2" s="1"/>
  <c r="E152" i="2" s="1"/>
  <c r="E153" i="2" s="1"/>
  <c r="E154" i="2" s="1"/>
  <c r="E155" i="2" s="1"/>
  <c r="E156" i="2" s="1"/>
  <c r="E157" i="2" s="1"/>
  <c r="E158" i="2" s="1"/>
  <c r="E159" i="2" s="1"/>
  <c r="E160" i="2" s="1"/>
  <c r="E161" i="2" s="1"/>
  <c r="E162" i="2" s="1"/>
  <c r="E163" i="2" s="1"/>
  <c r="E164" i="2" s="1"/>
  <c r="E165" i="2" s="1"/>
  <c r="E166" i="2" s="1"/>
  <c r="E167" i="2" s="1"/>
  <c r="E168" i="2" s="1"/>
  <c r="E169" i="2" s="1"/>
  <c r="E170" i="2" s="1"/>
  <c r="E171" i="2" s="1"/>
  <c r="E172" i="2" s="1"/>
  <c r="E173" i="2" s="1"/>
  <c r="E174" i="2" s="1"/>
  <c r="E175" i="2" s="1"/>
  <c r="E176" i="2" s="1"/>
  <c r="E177" i="2" s="1"/>
  <c r="E178" i="2" s="1"/>
  <c r="E179" i="2" s="1"/>
  <c r="E180" i="2" s="1"/>
  <c r="I184" i="4" l="1"/>
  <c r="H184" i="4"/>
  <c r="J184" i="4"/>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021" i="1"/>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2" i="1"/>
</calcChain>
</file>

<file path=xl/sharedStrings.xml><?xml version="1.0" encoding="utf-8"?>
<sst xmlns="http://schemas.openxmlformats.org/spreadsheetml/2006/main" count="2879" uniqueCount="53">
  <si>
    <t>PointID</t>
  </si>
  <si>
    <t>YearSurveyed</t>
  </si>
  <si>
    <t>Profile</t>
  </si>
  <si>
    <t>Point</t>
  </si>
  <si>
    <t>Epoch</t>
  </si>
  <si>
    <t>Easting_UTM8</t>
  </si>
  <si>
    <t>Northing_UTM8</t>
  </si>
  <si>
    <t>Height</t>
  </si>
  <si>
    <t>Comments</t>
  </si>
  <si>
    <t>VL Long</t>
  </si>
  <si>
    <t/>
  </si>
  <si>
    <t>Easting_JIRP</t>
  </si>
  <si>
    <t>Northing_JIRP</t>
  </si>
  <si>
    <t>no survey data for Epoch 0</t>
  </si>
  <si>
    <t>calculate velocity from 8-11 to 8-12</t>
  </si>
  <si>
    <t>DateTime</t>
  </si>
  <si>
    <t>Easting Stakeout</t>
  </si>
  <si>
    <t>Northing Stakeout</t>
  </si>
  <si>
    <t>Point to Point Distance</t>
  </si>
  <si>
    <t>Cumulative Distance</t>
  </si>
  <si>
    <t>2007 Height</t>
  </si>
  <si>
    <t>2013 Height</t>
  </si>
  <si>
    <t>2017 Height</t>
  </si>
  <si>
    <t>2001 Height</t>
  </si>
  <si>
    <t>2003 Height</t>
  </si>
  <si>
    <t>2004 Height</t>
  </si>
  <si>
    <t>2005 Height</t>
  </si>
  <si>
    <t>2006 Height</t>
  </si>
  <si>
    <t>07 to 13</t>
  </si>
  <si>
    <t>2001 Baseline</t>
  </si>
  <si>
    <t>01 to 03</t>
  </si>
  <si>
    <t>01 to 04</t>
  </si>
  <si>
    <t>01 to 05</t>
  </si>
  <si>
    <t>01 to 06</t>
  </si>
  <si>
    <t>01 to 07</t>
  </si>
  <si>
    <t>01 to 13</t>
  </si>
  <si>
    <t>01 to 17</t>
  </si>
  <si>
    <t>03 to 04</t>
  </si>
  <si>
    <t>04 to 05</t>
  </si>
  <si>
    <t>05 to 06</t>
  </si>
  <si>
    <t>06 to 07</t>
  </si>
  <si>
    <t>13 to 17</t>
  </si>
  <si>
    <t>Horizontal_Precision</t>
  </si>
  <si>
    <t>Vertical_Precision</t>
  </si>
  <si>
    <t>Minimum</t>
  </si>
  <si>
    <t>Maximum</t>
  </si>
  <si>
    <t>Average</t>
  </si>
  <si>
    <t>Range</t>
  </si>
  <si>
    <t>Not surveyed in 2026</t>
  </si>
  <si>
    <t>2026 Height</t>
  </si>
  <si>
    <t>01 to 26</t>
  </si>
  <si>
    <t>17 to 26</t>
  </si>
  <si>
    <t>Average per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</si>
</sst>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1"/>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b/>
      <sz val="12"/>
      <color rgb="FFFF0000"/>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s>
  <cellStyleXfs count="2">
    <xf numFmtId="0" fontId="0" fillId="0" borderId="0"/>
    <xf numFmtId="0" fontId="2" fillId="0" borderId="0"/>
  </cellStyleXfs>
  <cellXfs count="59">
    <xf numFmtId="0" fontId="0" fillId="0" borderId="0" xfId="0"/>
    <xf numFmtId="0" fontId="0" fillId="0" borderId="0" xfId="0" applyAlignment="1">
      <alignment horizontal="center"/>
    </xf>
    <xf numFmtId="164" fontId="0" fillId="0" borderId="0" xfId="0" applyNumberFormat="1" applyAlignment="1">
      <alignment horizontal="center"/>
    </xf>
    <xf numFmtId="22" fontId="0" fillId="0" borderId="0" xfId="0" applyNumberFormat="1" applyAlignment="1">
      <alignment horizontal="center"/>
    </xf>
    <xf numFmtId="0" fontId="1" fillId="0" borderId="3" xfId="0" applyFont="1" applyBorder="1" applyAlignment="1" applyProtection="1">
      <alignment horizontal="center"/>
      <protection locked="0"/>
    </xf>
    <xf numFmtId="164" fontId="1" fillId="0" borderId="3" xfId="0" applyNumberFormat="1" applyFont="1" applyBorder="1" applyAlignment="1" applyProtection="1">
      <alignment horizontal="center"/>
      <protection locked="0"/>
    </xf>
    <xf numFmtId="22" fontId="1" fillId="0" borderId="3" xfId="0" applyNumberFormat="1" applyFont="1" applyBorder="1" applyAlignment="1" applyProtection="1">
      <alignment horizontal="center"/>
      <protection locked="0"/>
    </xf>
    <xf numFmtId="0" fontId="2" fillId="2" borderId="2" xfId="0" applyFont="1" applyFill="1" applyBorder="1" applyAlignment="1">
      <alignment horizontal="center"/>
    </xf>
    <xf numFmtId="0" fontId="2" fillId="2" borderId="2" xfId="0" applyFont="1" applyFill="1" applyBorder="1" applyAlignment="1" applyProtection="1">
      <alignment horizontal="center"/>
      <protection locked="0"/>
    </xf>
    <xf numFmtId="164" fontId="2" fillId="2" borderId="2" xfId="0" applyNumberFormat="1" applyFont="1" applyFill="1" applyBorder="1" applyAlignment="1" applyProtection="1">
      <alignment horizontal="center"/>
      <protection locked="0"/>
    </xf>
    <xf numFmtId="22" fontId="2" fillId="2" borderId="2" xfId="0" applyNumberFormat="1" applyFont="1" applyFill="1" applyBorder="1" applyAlignment="1" applyProtection="1">
      <alignment horizontal="center"/>
      <protection locked="0"/>
    </xf>
    <xf numFmtId="0" fontId="2" fillId="2" borderId="1" xfId="0" applyFont="1" applyFill="1" applyBorder="1" applyAlignment="1">
      <alignment horizontal="center"/>
    </xf>
    <xf numFmtId="0" fontId="2" fillId="2" borderId="1" xfId="0" applyFont="1" applyFill="1" applyBorder="1" applyAlignment="1" applyProtection="1">
      <alignment horizontal="center"/>
      <protection locked="0"/>
    </xf>
    <xf numFmtId="164" fontId="2" fillId="2" borderId="1" xfId="0" applyNumberFormat="1" applyFont="1" applyFill="1" applyBorder="1" applyAlignment="1" applyProtection="1">
      <alignment horizontal="center"/>
      <protection locked="0"/>
    </xf>
    <xf numFmtId="22" fontId="2" fillId="2" borderId="1" xfId="0" applyNumberFormat="1" applyFont="1" applyFill="1" applyBorder="1" applyAlignment="1" applyProtection="1">
      <alignment horizontal="center"/>
      <protection locked="0"/>
    </xf>
    <xf numFmtId="0" fontId="2" fillId="3" borderId="1" xfId="0" applyFont="1" applyFill="1" applyBorder="1" applyAlignment="1">
      <alignment horizontal="center"/>
    </xf>
    <xf numFmtId="0" fontId="2" fillId="3" borderId="1" xfId="0" applyFont="1" applyFill="1" applyBorder="1" applyAlignment="1" applyProtection="1">
      <alignment horizontal="center"/>
      <protection locked="0"/>
    </xf>
    <xf numFmtId="164" fontId="2" fillId="3" borderId="1" xfId="0" applyNumberFormat="1" applyFont="1" applyFill="1" applyBorder="1" applyAlignment="1" applyProtection="1">
      <alignment horizontal="center"/>
      <protection locked="0"/>
    </xf>
    <xf numFmtId="22" fontId="2" fillId="3" borderId="1" xfId="0" applyNumberFormat="1" applyFont="1" applyFill="1" applyBorder="1" applyAlignment="1" applyProtection="1">
      <alignment horizontal="center"/>
      <protection locked="0"/>
    </xf>
    <xf numFmtId="0" fontId="2" fillId="4" borderId="1" xfId="0" applyFont="1" applyFill="1" applyBorder="1" applyAlignment="1">
      <alignment horizontal="center"/>
    </xf>
    <xf numFmtId="0" fontId="2" fillId="4" borderId="1" xfId="0" applyFont="1" applyFill="1" applyBorder="1" applyAlignment="1" applyProtection="1">
      <alignment horizontal="center"/>
      <protection locked="0"/>
    </xf>
    <xf numFmtId="164" fontId="2" fillId="4" borderId="1" xfId="0" applyNumberFormat="1" applyFont="1" applyFill="1" applyBorder="1" applyAlignment="1" applyProtection="1">
      <alignment horizontal="center"/>
      <protection locked="0"/>
    </xf>
    <xf numFmtId="22" fontId="2" fillId="4" borderId="1" xfId="0" applyNumberFormat="1" applyFont="1" applyFill="1" applyBorder="1" applyAlignment="1" applyProtection="1">
      <alignment horizontal="center"/>
      <protection locked="0"/>
    </xf>
    <xf numFmtId="0" fontId="2" fillId="5" borderId="1" xfId="0" applyFont="1" applyFill="1" applyBorder="1" applyAlignment="1">
      <alignment horizontal="center"/>
    </xf>
    <xf numFmtId="0" fontId="2" fillId="5" borderId="1" xfId="0" applyFont="1" applyFill="1" applyBorder="1" applyAlignment="1" applyProtection="1">
      <alignment horizontal="center"/>
      <protection locked="0"/>
    </xf>
    <xf numFmtId="164" fontId="2" fillId="5" borderId="1" xfId="0" applyNumberFormat="1" applyFont="1" applyFill="1" applyBorder="1" applyAlignment="1" applyProtection="1">
      <alignment horizontal="center"/>
      <protection locked="0"/>
    </xf>
    <xf numFmtId="22" fontId="2" fillId="5" borderId="1" xfId="0" applyNumberFormat="1" applyFont="1" applyFill="1" applyBorder="1" applyAlignment="1" applyProtection="1">
      <alignment horizontal="center"/>
      <protection locked="0"/>
    </xf>
    <xf numFmtId="0" fontId="2" fillId="6" borderId="1" xfId="0" applyFont="1" applyFill="1" applyBorder="1" applyAlignment="1">
      <alignment horizontal="center"/>
    </xf>
    <xf numFmtId="0" fontId="2" fillId="6" borderId="1" xfId="0" applyFont="1" applyFill="1" applyBorder="1" applyAlignment="1" applyProtection="1">
      <alignment horizontal="center"/>
      <protection locked="0"/>
    </xf>
    <xf numFmtId="164" fontId="2" fillId="6" borderId="1" xfId="0" applyNumberFormat="1" applyFont="1" applyFill="1" applyBorder="1" applyAlignment="1" applyProtection="1">
      <alignment horizontal="center"/>
      <protection locked="0"/>
    </xf>
    <xf numFmtId="22" fontId="2" fillId="6" borderId="1" xfId="0" applyNumberFormat="1" applyFont="1" applyFill="1" applyBorder="1" applyAlignment="1" applyProtection="1">
      <alignment horizontal="center"/>
      <protection locked="0"/>
    </xf>
    <xf numFmtId="0" fontId="2" fillId="7" borderId="1" xfId="0" applyFont="1" applyFill="1" applyBorder="1" applyAlignment="1">
      <alignment horizontal="center"/>
    </xf>
    <xf numFmtId="0" fontId="2" fillId="7" borderId="1" xfId="0" applyFont="1" applyFill="1" applyBorder="1" applyAlignment="1" applyProtection="1">
      <alignment horizontal="center"/>
      <protection locked="0"/>
    </xf>
    <xf numFmtId="164" fontId="2" fillId="7" borderId="1" xfId="0" applyNumberFormat="1" applyFont="1" applyFill="1" applyBorder="1" applyAlignment="1" applyProtection="1">
      <alignment horizontal="center"/>
      <protection locked="0"/>
    </xf>
    <xf numFmtId="22" fontId="2" fillId="7" borderId="1" xfId="0" applyNumberFormat="1" applyFont="1" applyFill="1" applyBorder="1" applyAlignment="1" applyProtection="1">
      <alignment horizontal="center"/>
      <protection locked="0"/>
    </xf>
    <xf numFmtId="0" fontId="2" fillId="8" borderId="1" xfId="0" applyFont="1" applyFill="1" applyBorder="1" applyAlignment="1">
      <alignment horizontal="center"/>
    </xf>
    <xf numFmtId="0" fontId="2" fillId="8" borderId="1" xfId="0" applyFont="1" applyFill="1" applyBorder="1" applyAlignment="1" applyProtection="1">
      <alignment horizontal="center"/>
      <protection locked="0"/>
    </xf>
    <xf numFmtId="164" fontId="2" fillId="8" borderId="1" xfId="0" applyNumberFormat="1" applyFont="1" applyFill="1" applyBorder="1" applyAlignment="1">
      <alignment horizontal="center"/>
    </xf>
    <xf numFmtId="22" fontId="2" fillId="8" borderId="1" xfId="0" applyNumberFormat="1" applyFont="1" applyFill="1" applyBorder="1" applyAlignment="1">
      <alignment horizontal="center"/>
    </xf>
    <xf numFmtId="0" fontId="2" fillId="9" borderId="1" xfId="0" applyFont="1" applyFill="1" applyBorder="1" applyAlignment="1">
      <alignment horizontal="center"/>
    </xf>
    <xf numFmtId="164" fontId="2" fillId="9" borderId="1" xfId="0" applyNumberFormat="1" applyFont="1" applyFill="1" applyBorder="1" applyAlignment="1">
      <alignment horizontal="center"/>
    </xf>
    <xf numFmtId="22" fontId="2" fillId="9" borderId="1" xfId="0" applyNumberFormat="1" applyFont="1" applyFill="1" applyBorder="1" applyAlignment="1">
      <alignment horizontal="center"/>
    </xf>
    <xf numFmtId="1" fontId="1" fillId="0" borderId="4" xfId="0" applyNumberFormat="1" applyFont="1" applyBorder="1" applyAlignment="1">
      <alignment horizontal="center"/>
    </xf>
    <xf numFmtId="164" fontId="1" fillId="0" borderId="4" xfId="0" applyNumberFormat="1" applyFont="1" applyBorder="1" applyAlignment="1">
      <alignment horizontal="center"/>
    </xf>
    <xf numFmtId="0" fontId="2" fillId="0" borderId="0" xfId="0" applyFont="1" applyAlignment="1">
      <alignment horizontal="center"/>
    </xf>
    <xf numFmtId="1" fontId="2" fillId="0" borderId="0" xfId="0" applyNumberFormat="1" applyFont="1" applyAlignment="1">
      <alignment horizontal="center"/>
    </xf>
    <xf numFmtId="164" fontId="2" fillId="0" borderId="0" xfId="0" applyNumberFormat="1" applyFont="1" applyAlignment="1">
      <alignment horizontal="center"/>
    </xf>
    <xf numFmtId="1" fontId="2" fillId="0" borderId="4" xfId="0" applyNumberFormat="1" applyFont="1" applyBorder="1" applyAlignment="1">
      <alignment horizontal="center"/>
    </xf>
    <xf numFmtId="164" fontId="2" fillId="0" borderId="4" xfId="0" applyNumberFormat="1" applyFont="1" applyBorder="1" applyAlignment="1">
      <alignment horizontal="center"/>
    </xf>
    <xf numFmtId="0" fontId="2" fillId="0" borderId="4" xfId="0" applyFont="1" applyBorder="1" applyAlignment="1">
      <alignment horizontal="center"/>
    </xf>
    <xf numFmtId="164" fontId="1" fillId="0" borderId="0" xfId="0" applyNumberFormat="1" applyFont="1" applyAlignment="1">
      <alignment horizontal="center"/>
    </xf>
    <xf numFmtId="0" fontId="1" fillId="0" borderId="0" xfId="0" applyFont="1" applyAlignment="1">
      <alignment horizontal="center"/>
    </xf>
    <xf numFmtId="1" fontId="1" fillId="0" borderId="0" xfId="0" applyNumberFormat="1" applyFont="1" applyAlignment="1">
      <alignment horizontal="center"/>
    </xf>
    <xf numFmtId="0" fontId="2" fillId="0" borderId="0" xfId="1"/>
    <xf numFmtId="0" fontId="0" fillId="10" borderId="1" xfId="0" applyFill="1" applyBorder="1" applyAlignment="1">
      <alignment horizontal="center"/>
    </xf>
    <xf numFmtId="164" fontId="0" fillId="10" borderId="1" xfId="0" applyNumberFormat="1" applyFill="1" applyBorder="1" applyAlignment="1">
      <alignment horizontal="center"/>
    </xf>
    <xf numFmtId="22" fontId="0" fillId="10" borderId="1" xfId="0" applyNumberFormat="1" applyFill="1" applyBorder="1" applyAlignment="1">
      <alignment horizontal="center"/>
    </xf>
    <xf numFmtId="0" fontId="0" fillId="0" borderId="0" xfId="0" applyFill="1" applyBorder="1" applyAlignment="1">
      <alignment horizontal="center"/>
    </xf>
    <xf numFmtId="164" fontId="4" fillId="0" borderId="0" xfId="0" applyNumberFormat="1" applyFont="1" applyAlignment="1">
      <alignment horizontal="center"/>
    </xf>
  </cellXfs>
  <cellStyles count="2">
    <cellStyle name="Normal" xfId="0" builtinId="0"/>
    <cellStyle name="Normal 2" xfId="1" xr:uid="{00000000-0005-0000-0000-000001000000}"/>
  </cellStyles>
  <dxfs count="12">
    <dxf>
      <font>
        <color theme="1"/>
      </font>
    </dxf>
    <dxf>
      <font>
        <color rgb="FF00B050"/>
      </font>
    </dxf>
    <dxf>
      <font>
        <color rgb="FFFF0000"/>
      </font>
    </dxf>
    <dxf>
      <font>
        <color theme="1"/>
      </font>
    </dxf>
    <dxf>
      <font>
        <color rgb="FF00B050"/>
      </font>
    </dxf>
    <dxf>
      <font>
        <color rgb="FFFF0000"/>
      </font>
    </dxf>
    <dxf>
      <font>
        <color theme="1"/>
      </font>
    </dxf>
    <dxf>
      <font>
        <color rgb="FF00B050"/>
      </font>
    </dxf>
    <dxf>
      <font>
        <color rgb="FFFF0000"/>
      </font>
    </dxf>
    <dxf>
      <font>
        <color theme="1"/>
      </font>
    </dxf>
    <dxf>
      <font>
        <color rgb="FF00B05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0</xdr:colOff>
      <xdr:row>1</xdr:row>
      <xdr:rowOff>0</xdr:rowOff>
    </xdr:from>
    <xdr:to>
      <xdr:col>16</xdr:col>
      <xdr:colOff>0</xdr:colOff>
      <xdr:row>37</xdr:row>
      <xdr:rowOff>184150</xdr:rowOff>
    </xdr:to>
    <xdr:sp macro="" textlink="">
      <xdr:nvSpPr>
        <xdr:cNvPr id="2" name="TextBox 1">
          <a:extLst>
            <a:ext uri="{FF2B5EF4-FFF2-40B4-BE49-F238E27FC236}">
              <a16:creationId xmlns:a16="http://schemas.microsoft.com/office/drawing/2014/main" id="{7ABFA415-0758-46A3-A5F0-4A7133C84C97}"/>
            </a:ext>
          </a:extLst>
        </xdr:cNvPr>
        <xdr:cNvSpPr txBox="1"/>
      </xdr:nvSpPr>
      <xdr:spPr>
        <a:xfrm>
          <a:off x="5429250" y="196850"/>
          <a:ext cx="4489450" cy="727075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t>DATA OWNERSHIP,</a:t>
          </a:r>
          <a:r>
            <a:rPr lang="en-US" sz="1400" b="1" u="sng" baseline="0"/>
            <a:t> USE, and </a:t>
          </a:r>
          <a:r>
            <a:rPr lang="en-US" sz="1400" b="1" u="sng"/>
            <a:t>CITATION</a:t>
          </a:r>
          <a:endParaRPr lang="en-US" sz="1400" b="1" u="sng" baseline="0"/>
        </a:p>
        <a:p>
          <a:endParaRPr lang="en-US" sz="1100" baseline="0"/>
        </a:p>
        <a:p>
          <a:endParaRPr lang="en-US" sz="1100" baseline="0"/>
        </a:p>
        <a:p>
          <a:r>
            <a:rPr lang="en-US" sz="1100" b="1" u="sng" baseline="0"/>
            <a:t>Data Ownership</a:t>
          </a:r>
        </a:p>
        <a:p>
          <a:r>
            <a:rPr lang="en-US" sz="1100" baseline="0"/>
            <a:t>All data containded in this dataset were collected and are owned by the Foundation for Glacier and Environmental Research (FGER), which is the parent organization of the Juneau Icefield Research Program (JIRP). Inquiries may be sent to the following:</a:t>
          </a:r>
        </a:p>
        <a:p>
          <a:endParaRPr lang="en-US" sz="1100" baseline="0"/>
        </a:p>
        <a:p>
          <a:r>
            <a:rPr lang="en-US" sz="1100" baseline="0"/>
            <a:t>Dr. Seth Campbell</a:t>
          </a:r>
        </a:p>
        <a:p>
          <a:r>
            <a:rPr lang="en-US" sz="1100" baseline="0"/>
            <a:t>Director of Academics and Research</a:t>
          </a:r>
        </a:p>
        <a:p>
          <a:r>
            <a:rPr lang="en-US" sz="1100" baseline="0"/>
            <a:t>Juneau Icefield Research Program</a:t>
          </a:r>
        </a:p>
        <a:p>
          <a:r>
            <a:rPr lang="en-US" sz="1100" baseline="0"/>
            <a:t>seth@juneauicefield.org</a:t>
          </a:r>
        </a:p>
        <a:p>
          <a:endParaRPr lang="en-US" sz="1100" baseline="0"/>
        </a:p>
        <a:p>
          <a:r>
            <a:rPr lang="en-US" sz="1100" baseline="0"/>
            <a:t>Annie Boucher</a:t>
          </a:r>
        </a:p>
        <a:p>
          <a:r>
            <a:rPr lang="en-US" sz="1100" baseline="0"/>
            <a:t>Program Manager</a:t>
          </a:r>
        </a:p>
        <a:p>
          <a:r>
            <a:rPr lang="en-US" sz="1100" baseline="0">
              <a:solidFill>
                <a:schemeClr val="dk1"/>
              </a:solidFill>
              <a:effectLst/>
              <a:latin typeface="+mn-lt"/>
              <a:ea typeface="+mn-ea"/>
              <a:cs typeface="+mn-cs"/>
            </a:rPr>
            <a:t>Juneau Icefield Research Program</a:t>
          </a:r>
          <a:endParaRPr lang="en-US">
            <a:effectLst/>
          </a:endParaRPr>
        </a:p>
        <a:p>
          <a:r>
            <a:rPr lang="en-US" sz="1100" baseline="0">
              <a:solidFill>
                <a:schemeClr val="dk1"/>
              </a:solidFill>
              <a:effectLst/>
              <a:latin typeface="+mn-lt"/>
              <a:ea typeface="+mn-ea"/>
              <a:cs typeface="+mn-cs"/>
            </a:rPr>
            <a:t>annie@juneauicefield.org</a:t>
          </a: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Scott McGee</a:t>
          </a:r>
        </a:p>
        <a:p>
          <a:r>
            <a:rPr lang="en-US" sz="1100" baseline="0">
              <a:solidFill>
                <a:schemeClr val="dk1"/>
              </a:solidFill>
              <a:effectLst/>
              <a:latin typeface="+mn-lt"/>
              <a:ea typeface="+mn-ea"/>
              <a:cs typeface="+mn-cs"/>
            </a:rPr>
            <a:t>Geomatics Program Lead</a:t>
          </a:r>
        </a:p>
        <a:p>
          <a:r>
            <a:rPr lang="en-US" sz="1100" baseline="0">
              <a:solidFill>
                <a:schemeClr val="dk1"/>
              </a:solidFill>
              <a:effectLst/>
              <a:latin typeface="+mn-lt"/>
              <a:ea typeface="+mn-ea"/>
              <a:cs typeface="+mn-cs"/>
            </a:rPr>
            <a:t>Juneau Icefield Research Program</a:t>
          </a:r>
          <a:endParaRPr lang="en-US">
            <a:effectLst/>
          </a:endParaRPr>
        </a:p>
        <a:p>
          <a:r>
            <a:rPr lang="en-US" sz="1100" baseline="0">
              <a:solidFill>
                <a:schemeClr val="dk1"/>
              </a:solidFill>
              <a:effectLst/>
              <a:latin typeface="+mn-lt"/>
              <a:ea typeface="+mn-ea"/>
              <a:cs typeface="+mn-cs"/>
            </a:rPr>
            <a:t>sm@scottmcgee.com</a:t>
          </a:r>
          <a:endParaRPr lang="en-US">
            <a:effectLst/>
          </a:endParaRPr>
        </a:p>
        <a:p>
          <a:endParaRPr lang="en-US">
            <a:effectLst/>
          </a:endParaRPr>
        </a:p>
        <a:p>
          <a:endParaRPr lang="en-US" sz="1100" baseline="0"/>
        </a:p>
        <a:p>
          <a:endParaRPr lang="en-US" sz="1100"/>
        </a:p>
        <a:p>
          <a:r>
            <a:rPr lang="en-US" sz="1100" b="1" u="sng">
              <a:solidFill>
                <a:schemeClr val="dk1"/>
              </a:solidFill>
              <a:effectLst/>
              <a:latin typeface="+mn-lt"/>
              <a:ea typeface="+mn-ea"/>
              <a:cs typeface="+mn-cs"/>
            </a:rPr>
            <a:t>Data Use</a:t>
          </a:r>
          <a:endParaRPr lang="en-US">
            <a:effectLst/>
          </a:endParaRPr>
        </a:p>
        <a:p>
          <a:r>
            <a:rPr lang="en-US" sz="1100" b="0">
              <a:solidFill>
                <a:schemeClr val="dk1"/>
              </a:solidFill>
              <a:effectLst/>
              <a:latin typeface="+mn-lt"/>
              <a:ea typeface="+mn-ea"/>
              <a:cs typeface="+mn-cs"/>
            </a:rPr>
            <a:t>Provided that FGER/JIRP is properly credited (see below) as the owner/originator of the data</a:t>
          </a:r>
          <a:r>
            <a:rPr lang="en-US" sz="1100" b="0" baseline="0">
              <a:solidFill>
                <a:schemeClr val="dk1"/>
              </a:solidFill>
              <a:effectLst/>
              <a:latin typeface="+mn-lt"/>
              <a:ea typeface="+mn-ea"/>
              <a:cs typeface="+mn-cs"/>
            </a:rPr>
            <a:t> contained in this file, the data may be freely used for educational, research, scholarly, and publication purposes. This use may include statistical or other analysis, generation of charts, graphs, and maps, publication in scholarly journals, and other means of presentation, by either print or digital methods.</a:t>
          </a:r>
          <a:endParaRPr lang="en-US">
            <a:effectLst/>
          </a:endParaRPr>
        </a:p>
        <a:p>
          <a:endParaRPr lang="en-US" sz="1100"/>
        </a:p>
        <a:p>
          <a:endParaRPr lang="en-US" sz="1100"/>
        </a:p>
        <a:p>
          <a:r>
            <a:rPr lang="en-US" sz="1100" b="1" u="sng"/>
            <a:t>Data Citation</a:t>
          </a:r>
        </a:p>
        <a:p>
          <a:r>
            <a:rPr lang="en-US" sz="1100" baseline="0"/>
            <a:t>Use of this dataset requires the following data citation:</a:t>
          </a:r>
        </a:p>
        <a:p>
          <a:endParaRPr lang="en-US" sz="1100" baseline="0"/>
        </a:p>
        <a:p>
          <a:r>
            <a:rPr lang="en-US" sz="1100" b="1" i="1" baseline="0"/>
            <a:t>Juneau Icefield GPS Dataset, 1993-present</a:t>
          </a:r>
          <a:r>
            <a:rPr lang="en-US" sz="1100" baseline="0"/>
            <a:t>. Foundation for Glacier and Environmental Research, Juneau Icefield Research Program, Seattle, Washington.</a:t>
          </a:r>
        </a:p>
      </xdr:txBody>
    </xdr:sp>
    <xdr:clientData/>
  </xdr:twoCellAnchor>
  <xdr:twoCellAnchor>
    <xdr:from>
      <xdr:col>1</xdr:col>
      <xdr:colOff>0</xdr:colOff>
      <xdr:row>1</xdr:row>
      <xdr:rowOff>0</xdr:rowOff>
    </xdr:from>
    <xdr:to>
      <xdr:col>8</xdr:col>
      <xdr:colOff>0</xdr:colOff>
      <xdr:row>54</xdr:row>
      <xdr:rowOff>19050</xdr:rowOff>
    </xdr:to>
    <xdr:sp macro="" textlink="">
      <xdr:nvSpPr>
        <xdr:cNvPr id="3" name="TextBox 2">
          <a:extLst>
            <a:ext uri="{FF2B5EF4-FFF2-40B4-BE49-F238E27FC236}">
              <a16:creationId xmlns:a16="http://schemas.microsoft.com/office/drawing/2014/main" id="{77331F94-D5CE-495F-B131-B7DC21283671}"/>
            </a:ext>
          </a:extLst>
        </xdr:cNvPr>
        <xdr:cNvSpPr txBox="1"/>
      </xdr:nvSpPr>
      <xdr:spPr>
        <a:xfrm>
          <a:off x="298450" y="196850"/>
          <a:ext cx="4489450" cy="104521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t>ABOUT THIS DATASET</a:t>
          </a:r>
          <a:endParaRPr lang="en-US" sz="1400" b="1" u="sng" baseline="0"/>
        </a:p>
        <a:p>
          <a:endParaRPr lang="en-US" sz="1100" baseline="0"/>
        </a:p>
        <a:p>
          <a:endParaRPr lang="en-US" sz="1100" baseline="0"/>
        </a:p>
        <a:p>
          <a:r>
            <a:rPr lang="en-US" sz="1100" b="1" u="sng" baseline="0"/>
            <a:t>Background</a:t>
          </a:r>
        </a:p>
        <a:p>
          <a:r>
            <a:rPr lang="en-US" sz="1100" b="0" u="none" baseline="0"/>
            <a:t>The Juneau Icefield Research Program conducts long-term glaciological research and provides glaciological and expeditionary instruction and education on the Juneau Icefield, Alaska.</a:t>
          </a:r>
        </a:p>
        <a:p>
          <a:endParaRPr lang="en-US" sz="1100" b="0" u="none" baseline="0"/>
        </a:p>
        <a:p>
          <a:r>
            <a:rPr lang="en-US" sz="1100" b="0" u="none" baseline="0"/>
            <a:t>One of the primary research projects conducted by JIRP is the annual measurement and monitoriing of surface elevations and surface velocities of the glaciers of the Juneau Icefield, with emphasis on the Lemon Creek Glacier and the various glaciers of the Taku Glacier system. During JIRP's early years (1950-1992), these measurements were obtained by the use of traditional ground-based theodilite and electronic distance measurement methods. Beginning in 1993, measurements were obtained by the use of survey-grade, differential GPS methods. Since 1995, all measurements have utilized survey-grade, differential, real-time GPS techniques.</a:t>
          </a:r>
        </a:p>
        <a:p>
          <a:endParaRPr lang="en-US" sz="1100" b="0" u="none" baseline="0"/>
        </a:p>
        <a:p>
          <a:r>
            <a:rPr lang="en-US" sz="1100" b="1" u="sng" baseline="0"/>
            <a:t>GPS Profiles</a:t>
          </a:r>
        </a:p>
        <a:p>
          <a:r>
            <a:rPr lang="en-US" sz="1100" b="0" u="none" baseline="0"/>
            <a:t>JIRP has established an extensive network of transverse and longitudinal profiles covering approximately 90% of the Taku Glacier and its numerous tributary glaciers. Additional profiles exist for the Lemon Creek Glacier. Transverse profiles are spaced approximately every 8-12 kilometers along the longitudinal extent of the various glaciers, with point spacing along the profiles of approximately 100-300 meters. Longitudinal profiles extend lenghwise along the center lines of the glaciers, with point spacing of 500 meters.</a:t>
          </a:r>
        </a:p>
        <a:p>
          <a:endParaRPr lang="en-US" sz="1100" b="0" u="none" baseline="0"/>
        </a:p>
        <a:p>
          <a:r>
            <a:rPr lang="en-US" sz="1100" b="1" u="sng" baseline="0"/>
            <a:t>Survey Methods</a:t>
          </a:r>
        </a:p>
        <a:p>
          <a:r>
            <a:rPr lang="en-US" sz="1100" b="0" u="none" baseline="0"/>
            <a:t>All GPS suirveys performed on the Juneau Icefield utilize survey-grade, differential GPS units operating in real-time mode. This allows for the yearly  reoccupation of the survey points within the transverse and longitudinal profiles to within 50 cm of the standard stakeout coordinates. This ensures that the same points are measured consistently from year-to-year. Typical horizonal accuracy of surveyed points is 1-2 cm, while typical vertical accuracy is 2-3 cm.</a:t>
          </a:r>
        </a:p>
        <a:p>
          <a:endParaRPr lang="en-US" sz="1100" b="0" u="none" baseline="0"/>
        </a:p>
        <a:p>
          <a:r>
            <a:rPr lang="en-US" sz="1100" b="1" i="0" u="sng" baseline="0"/>
            <a:t>GPS Used</a:t>
          </a:r>
        </a:p>
        <a:p>
          <a:r>
            <a:rPr lang="en-US" sz="1100" b="0" u="none" baseline="0"/>
            <a:t>All coordinates contained in this dataset were obtained with the following GPS systems:</a:t>
          </a:r>
        </a:p>
        <a:p>
          <a:r>
            <a:rPr lang="en-US" sz="1100" b="0" u="none" baseline="0"/>
            <a:t>  - Wild System 300</a:t>
          </a:r>
        </a:p>
        <a:p>
          <a:r>
            <a:rPr lang="en-US" sz="1100" b="0" u="none" baseline="0"/>
            <a:t>  - Trimble 5700</a:t>
          </a:r>
        </a:p>
        <a:p>
          <a:r>
            <a:rPr lang="en-US" sz="1100" b="0" u="none" baseline="0"/>
            <a:t>  - Trimble R8</a:t>
          </a:r>
        </a:p>
        <a:p>
          <a:r>
            <a:rPr lang="en-US" sz="1100" b="0" u="none" baseline="0"/>
            <a:t>  - Emlid RS2</a:t>
          </a:r>
        </a:p>
        <a:p>
          <a:endParaRPr lang="en-US" sz="1100" b="0" u="none" baseline="0"/>
        </a:p>
        <a:p>
          <a:r>
            <a:rPr lang="en-US" sz="1100" b="1" u="sng" baseline="0"/>
            <a:t>Datum and Coordinate System</a:t>
          </a:r>
        </a:p>
        <a:p>
          <a:r>
            <a:rPr lang="en-US" sz="1100" b="0" u="none" baseline="0"/>
            <a:t>All coordinates within this dataset are with respect to the standard WGS84 horizontal datum and ellispoid, and projected into the UTM Zone 8 North coordinate system. The columns containing these coordinates are identified by the </a:t>
          </a:r>
          <a:r>
            <a:rPr lang="en-US" sz="1100" b="1" i="1" u="none" baseline="0"/>
            <a:t>Easting_UTM8 </a:t>
          </a:r>
          <a:r>
            <a:rPr lang="en-US" sz="1100" b="0" u="none" baseline="0"/>
            <a:t>and </a:t>
          </a:r>
          <a:r>
            <a:rPr lang="en-US" sz="1100" b="1" i="1" u="none" baseline="0"/>
            <a:t>Northing_UTM8 </a:t>
          </a:r>
          <a:r>
            <a:rPr lang="en-US" sz="1100" b="0" u="none" baseline="0"/>
            <a:t>headings. Heights are with respect to the WGS84 ellipsoid.</a:t>
          </a:r>
        </a:p>
        <a:p>
          <a:endParaRPr lang="en-US" sz="1100" b="0" u="none" baseline="0"/>
        </a:p>
        <a:p>
          <a:r>
            <a:rPr lang="en-US" sz="1100" b="0" u="none" baseline="0"/>
            <a:t>In some instances, coordinate values will be shown in the </a:t>
          </a:r>
          <a:r>
            <a:rPr lang="en-US" sz="1100" b="1" i="1" u="none" baseline="0"/>
            <a:t>Easting_JIRP </a:t>
          </a:r>
          <a:r>
            <a:rPr lang="en-US" sz="1100" b="0" u="none" baseline="0"/>
            <a:t>and </a:t>
          </a:r>
          <a:r>
            <a:rPr lang="en-US" sz="1100" b="1" i="1" u="none" baseline="0"/>
            <a:t>Northing_JIRP </a:t>
          </a:r>
          <a:r>
            <a:rPr lang="en-US" sz="1100" b="0" u="none" baseline="0"/>
            <a:t>columns. These coordinates are projected into a custom UTM projection that is centered on the Juneau Icefield. This system was used during the early years of GPS data collection, but difficulties in sharing the coordinates necessitated transitioning to a standard datum and projection. Thus, these coordinates are now obsolete and should not be used; they are maintained here solely for historical purposes</a:t>
          </a:r>
        </a:p>
        <a:p>
          <a:endParaRPr lang="en-US" sz="1100" b="0" u="none" baseline="0"/>
        </a:p>
        <a:p>
          <a:endParaRPr lang="en-US" sz="1100" b="0" u="none" baseline="0"/>
        </a:p>
        <a:p>
          <a:endParaRPr lang="en-US" sz="1100" b="0" u="none"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183</xdr:row>
      <xdr:rowOff>9525</xdr:rowOff>
    </xdr:from>
    <xdr:to>
      <xdr:col>5</xdr:col>
      <xdr:colOff>19050</xdr:colOff>
      <xdr:row>220</xdr:row>
      <xdr:rowOff>31750</xdr:rowOff>
    </xdr:to>
    <xdr:sp macro="" textlink="">
      <xdr:nvSpPr>
        <xdr:cNvPr id="2" name="TextBox 1">
          <a:extLst>
            <a:ext uri="{FF2B5EF4-FFF2-40B4-BE49-F238E27FC236}">
              <a16:creationId xmlns:a16="http://schemas.microsoft.com/office/drawing/2014/main" id="{B394C934-6022-42F9-AAF5-AA3B7E73989D}"/>
            </a:ext>
          </a:extLst>
        </xdr:cNvPr>
        <xdr:cNvSpPr txBox="1"/>
      </xdr:nvSpPr>
      <xdr:spPr>
        <a:xfrm>
          <a:off x="457200" y="36045775"/>
          <a:ext cx="5772150" cy="730567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Survey Dates Used for these Annual Height</a:t>
          </a:r>
          <a:r>
            <a:rPr lang="en-US" sz="1200" b="1" u="sng" baseline="0"/>
            <a:t>s</a:t>
          </a:r>
        </a:p>
        <a:p>
          <a:endParaRPr lang="en-US" sz="1200" baseline="0"/>
        </a:p>
        <a:p>
          <a:r>
            <a:rPr lang="en-US" sz="1200" baseline="0"/>
            <a:t>Range of 17 days from 7/26 to 8/11</a:t>
          </a:r>
        </a:p>
        <a:p>
          <a:endParaRPr lang="en-US" sz="1200" baseline="0"/>
        </a:p>
        <a:p>
          <a:r>
            <a:rPr lang="en-US" sz="1200" baseline="0">
              <a:solidFill>
                <a:srgbClr val="FF0000"/>
              </a:solidFill>
            </a:rPr>
            <a:t>1993: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rgbClr val="FF0000"/>
              </a:solidFill>
              <a:effectLst/>
              <a:latin typeface="+mn-lt"/>
              <a:ea typeface="+mn-ea"/>
              <a:cs typeface="+mn-cs"/>
            </a:rPr>
            <a:t>1994: no survey done this year</a:t>
          </a:r>
          <a:endParaRPr lang="en-US" sz="1200">
            <a:solidFill>
              <a:srgbClr val="FF0000"/>
            </a:solidFill>
            <a:effectLst/>
          </a:endParaRPr>
        </a:p>
        <a:p>
          <a:r>
            <a:rPr lang="en-US" sz="1200" baseline="0">
              <a:solidFill>
                <a:srgbClr val="FF0000"/>
              </a:solidFill>
              <a:effectLst/>
              <a:latin typeface="+mn-lt"/>
              <a:ea typeface="+mn-ea"/>
              <a:cs typeface="+mn-cs"/>
            </a:rPr>
            <a:t>1995: no survey done this year</a:t>
          </a:r>
        </a:p>
        <a:p>
          <a:r>
            <a:rPr lang="en-US" sz="1200" baseline="0">
              <a:solidFill>
                <a:srgbClr val="FF0000"/>
              </a:solidFill>
              <a:effectLst/>
              <a:latin typeface="+mn-lt"/>
              <a:ea typeface="+mn-ea"/>
              <a:cs typeface="+mn-cs"/>
            </a:rPr>
            <a:t>1996: no survey done this year</a:t>
          </a:r>
        </a:p>
        <a:p>
          <a:r>
            <a:rPr lang="en-US" sz="1200" baseline="0">
              <a:solidFill>
                <a:srgbClr val="FF0000"/>
              </a:solidFill>
              <a:effectLst/>
              <a:latin typeface="+mn-lt"/>
              <a:ea typeface="+mn-ea"/>
              <a:cs typeface="+mn-cs"/>
            </a:rPr>
            <a:t>1997: no survey done this year</a:t>
          </a:r>
          <a:endParaRPr lang="en-US" sz="1200" baseline="0">
            <a:solidFill>
              <a:srgbClr val="FF0000"/>
            </a:solidFill>
          </a:endParaRPr>
        </a:p>
        <a:p>
          <a:r>
            <a:rPr lang="en-US" sz="1200" baseline="0">
              <a:solidFill>
                <a:srgbClr val="FF0000"/>
              </a:solidFill>
            </a:rPr>
            <a:t>1998: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r>
            <a:rPr lang="en-US" sz="1200" baseline="0">
              <a:solidFill>
                <a:srgbClr val="FF0000"/>
              </a:solidFill>
            </a:rPr>
            <a:t>1999: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r>
            <a:rPr lang="en-US" sz="1200" baseline="0">
              <a:solidFill>
                <a:srgbClr val="FF0000"/>
              </a:solidFill>
            </a:rPr>
            <a:t>2000: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mn-cs"/>
            </a:rPr>
            <a:t>2001:  Epoch 0 - 8/10</a:t>
          </a:r>
          <a:endParaRPr lang="en-US" sz="1200">
            <a:solidFill>
              <a:sysClr val="windowText" lastClr="000000"/>
            </a:solidFill>
            <a:effectLst/>
          </a:endParaRPr>
        </a:p>
        <a:p>
          <a:r>
            <a:rPr lang="en-US" sz="1200" baseline="0">
              <a:solidFill>
                <a:srgbClr val="FF0000"/>
              </a:solidFill>
            </a:rPr>
            <a:t>2002: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mn-cs"/>
            </a:rPr>
            <a:t>2003:  Epoch 0 - 8/8</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mn-cs"/>
            </a:rPr>
            <a:t>2004:  Epoch 0 - 8/11</a:t>
          </a:r>
          <a:endParaRPr lang="en-US" sz="12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mn-cs"/>
            </a:rPr>
            <a:t>2005:  Epoch 0 - 8/9, 8/10, and 8/11</a:t>
          </a:r>
        </a:p>
        <a:p>
          <a:pPr marL="0" marR="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rPr>
            <a:t>2006:  </a:t>
          </a:r>
          <a:r>
            <a:rPr lang="en-US" sz="1200" baseline="0">
              <a:solidFill>
                <a:sysClr val="windowText" lastClr="000000"/>
              </a:solidFill>
              <a:effectLst/>
              <a:latin typeface="+mn-lt"/>
              <a:ea typeface="+mn-ea"/>
              <a:cs typeface="+mn-cs"/>
            </a:rPr>
            <a:t>Epoch 0 - 8/10</a:t>
          </a:r>
        </a:p>
        <a:p>
          <a:pPr marL="0" marR="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mn-cs"/>
            </a:rPr>
            <a:t>2007:  </a:t>
          </a:r>
          <a:r>
            <a:rPr lang="en-US" sz="1200" baseline="0">
              <a:solidFill>
                <a:schemeClr val="dk1"/>
              </a:solidFill>
              <a:effectLst/>
              <a:latin typeface="+mn-lt"/>
              <a:ea typeface="+mn-ea"/>
              <a:cs typeface="+mn-cs"/>
            </a:rPr>
            <a:t>Epoch 0 - 8/8</a:t>
          </a:r>
          <a:endParaRPr lang="en-US" sz="1200">
            <a:solidFill>
              <a:sysClr val="windowText" lastClr="000000"/>
            </a:solidFill>
            <a:effectLst/>
          </a:endParaRPr>
        </a:p>
        <a:p>
          <a:r>
            <a:rPr lang="en-US" sz="1200" baseline="0">
              <a:solidFill>
                <a:srgbClr val="FF0000"/>
              </a:solidFill>
            </a:rPr>
            <a:t>2008: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r>
            <a:rPr lang="en-US" sz="1200" baseline="0">
              <a:solidFill>
                <a:srgbClr val="FF0000"/>
              </a:solidFill>
            </a:rPr>
            <a:t>2009: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r>
            <a:rPr lang="en-US" sz="1200" baseline="0">
              <a:solidFill>
                <a:srgbClr val="FF0000"/>
              </a:solidFill>
            </a:rPr>
            <a:t>2010: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r>
            <a:rPr lang="en-US" sz="1200" baseline="0">
              <a:solidFill>
                <a:srgbClr val="FF0000"/>
              </a:solidFill>
            </a:rPr>
            <a:t>2011:  </a:t>
          </a:r>
          <a:r>
            <a:rPr lang="en-US" sz="1200" baseline="0">
              <a:solidFill>
                <a:srgbClr val="FF0000"/>
              </a:solidFill>
              <a:effectLst/>
              <a:latin typeface="+mn-lt"/>
              <a:ea typeface="+mn-ea"/>
              <a:cs typeface="+mn-cs"/>
            </a:rPr>
            <a:t>no survey done this year</a:t>
          </a:r>
          <a:br>
            <a:rPr lang="en-US" sz="1200" baseline="0">
              <a:solidFill>
                <a:srgbClr val="FF0000"/>
              </a:solidFill>
            </a:rPr>
          </a:br>
          <a:r>
            <a:rPr lang="en-US" sz="1200" baseline="0">
              <a:solidFill>
                <a:srgbClr val="FF0000"/>
              </a:solidFill>
            </a:rPr>
            <a:t>2012: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r>
            <a:rPr lang="en-US" sz="1200" baseline="0"/>
            <a:t>2013:  Epoch 0 - 8/1</a:t>
          </a:r>
        </a:p>
        <a:p>
          <a:pPr marL="0" marR="0" indent="0" defTabSz="914400" eaLnBrk="1" fontAlgn="auto" latinLnBrk="0" hangingPunct="1">
            <a:lnSpc>
              <a:spcPct val="100000"/>
            </a:lnSpc>
            <a:spcBef>
              <a:spcPts val="0"/>
            </a:spcBef>
            <a:spcAft>
              <a:spcPts val="0"/>
            </a:spcAft>
            <a:buClrTx/>
            <a:buSzTx/>
            <a:buFontTx/>
            <a:buNone/>
            <a:tabLst/>
            <a:defRPr/>
          </a:pPr>
          <a:r>
            <a:rPr lang="en-US" sz="1200" baseline="0">
              <a:solidFill>
                <a:srgbClr val="FF0000"/>
              </a:solidFill>
            </a:rPr>
            <a:t>2014:  </a:t>
          </a:r>
          <a:r>
            <a:rPr lang="en-US" sz="1200" baseline="0">
              <a:solidFill>
                <a:srgbClr val="FF0000"/>
              </a:solidFill>
              <a:effectLst/>
              <a:latin typeface="+mn-lt"/>
              <a:ea typeface="+mn-ea"/>
              <a:cs typeface="+mn-cs"/>
            </a:rPr>
            <a:t>no survey done this year</a:t>
          </a:r>
          <a:endParaRPr lang="en-US" sz="1200" baseline="0">
            <a:solidFill>
              <a:srgbClr val="FF0000"/>
            </a:solidFill>
          </a:endParaRPr>
        </a:p>
        <a:p>
          <a:pPr eaLnBrk="1" fontAlgn="auto" latinLnBrk="0" hangingPunct="1"/>
          <a:r>
            <a:rPr lang="en-US" sz="1200" baseline="0">
              <a:solidFill>
                <a:srgbClr val="FF0000"/>
              </a:solidFill>
              <a:effectLst/>
              <a:latin typeface="+mn-lt"/>
              <a:ea typeface="+mn-ea"/>
              <a:cs typeface="+mn-cs"/>
            </a:rPr>
            <a:t>2015:  no survey done this year</a:t>
          </a:r>
          <a:endParaRPr lang="en-US" sz="1200">
            <a:solidFill>
              <a:srgbClr val="FF0000"/>
            </a:solidFill>
            <a:effectLst/>
          </a:endParaRPr>
        </a:p>
        <a:p>
          <a:r>
            <a:rPr lang="en-US" sz="1200">
              <a:solidFill>
                <a:srgbClr val="FF0000"/>
              </a:solidFill>
              <a:effectLst/>
            </a:rPr>
            <a:t>2016:  </a:t>
          </a:r>
          <a:r>
            <a:rPr lang="en-US" sz="1200" baseline="0">
              <a:solidFill>
                <a:srgbClr val="FF0000"/>
              </a:solidFill>
              <a:effectLst/>
              <a:latin typeface="+mn-lt"/>
              <a:ea typeface="+mn-ea"/>
              <a:cs typeface="+mn-cs"/>
            </a:rPr>
            <a:t>no survey done this year</a:t>
          </a:r>
          <a:endParaRPr lang="en-US" sz="1200">
            <a:solidFill>
              <a:srgbClr val="FF0000"/>
            </a:solidFill>
            <a:effectLst/>
          </a:endParaRPr>
        </a:p>
        <a:p>
          <a:r>
            <a:rPr lang="en-US" sz="1200">
              <a:solidFill>
                <a:sysClr val="windowText" lastClr="000000"/>
              </a:solidFill>
              <a:effectLst/>
            </a:rPr>
            <a:t>2017:</a:t>
          </a:r>
          <a:r>
            <a:rPr lang="en-US" sz="1200" baseline="0">
              <a:solidFill>
                <a:sysClr val="windowText" lastClr="000000"/>
              </a:solidFill>
              <a:effectLst/>
            </a:rPr>
            <a:t>  Epoch 0 - 8/2</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FF0000"/>
              </a:solidFill>
              <a:effectLst/>
              <a:uLnTx/>
              <a:uFillTx/>
              <a:latin typeface="+mn-lt"/>
              <a:ea typeface="+mn-ea"/>
              <a:cs typeface="+mn-cs"/>
            </a:rPr>
            <a:t>2018: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2019: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2020: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2021: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2022: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2023: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2024: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0000"/>
              </a:solidFill>
              <a:effectLst/>
              <a:uLnTx/>
              <a:uFillTx/>
              <a:latin typeface="+mn-lt"/>
              <a:ea typeface="+mn-ea"/>
              <a:cs typeface="+mn-cs"/>
            </a:rPr>
            <a:t>2025:  no survey done this year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ysClr val="windowText" lastClr="000000"/>
              </a:solidFill>
              <a:effectLst/>
              <a:uLnTx/>
              <a:uFillTx/>
              <a:latin typeface="+mn-lt"/>
              <a:ea typeface="+mn-ea"/>
              <a:cs typeface="+mn-cs"/>
            </a:rPr>
            <a:t>2026:  Epoch 0 - 7/26</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8467</xdr:colOff>
      <xdr:row>186</xdr:row>
      <xdr:rowOff>12699</xdr:rowOff>
    </xdr:from>
    <xdr:to>
      <xdr:col>5</xdr:col>
      <xdr:colOff>8467</xdr:colOff>
      <xdr:row>232</xdr:row>
      <xdr:rowOff>6350</xdr:rowOff>
    </xdr:to>
    <xdr:sp macro="" textlink="">
      <xdr:nvSpPr>
        <xdr:cNvPr id="2" name="TextBox 1">
          <a:extLst>
            <a:ext uri="{FF2B5EF4-FFF2-40B4-BE49-F238E27FC236}">
              <a16:creationId xmlns:a16="http://schemas.microsoft.com/office/drawing/2014/main" id="{29C418EE-0412-48E9-98A3-DDFD54F82060}"/>
            </a:ext>
          </a:extLst>
        </xdr:cNvPr>
        <xdr:cNvSpPr txBox="1"/>
      </xdr:nvSpPr>
      <xdr:spPr>
        <a:xfrm>
          <a:off x="446617" y="36639499"/>
          <a:ext cx="5772150" cy="904875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400" b="1" i="0" u="sng" baseline="0">
              <a:solidFill>
                <a:schemeClr val="dk1"/>
              </a:solidFill>
              <a:effectLst/>
              <a:latin typeface="+mn-lt"/>
              <a:ea typeface="+mn-ea"/>
              <a:cs typeface="+mn-cs"/>
            </a:rPr>
            <a:t>CUMULATIVE HEIGHT CHANGE</a:t>
          </a:r>
          <a:endParaRPr lang="en-US" sz="1400">
            <a:effectLst/>
          </a:endParaRPr>
        </a:p>
        <a:p>
          <a:pPr eaLnBrk="1" fontAlgn="auto" latinLnBrk="0" hangingPunct="1"/>
          <a:r>
            <a:rPr lang="en-US" sz="1400" b="1" i="0" baseline="0">
              <a:solidFill>
                <a:schemeClr val="dk1"/>
              </a:solidFill>
              <a:effectLst/>
              <a:latin typeface="+mn-lt"/>
              <a:ea typeface="+mn-ea"/>
              <a:cs typeface="+mn-cs"/>
            </a:rPr>
            <a:t>Vaughan Lewis Longitudinal was an average of </a:t>
          </a:r>
          <a:r>
            <a:rPr lang="en-US" sz="1400" b="1" i="0" baseline="0">
              <a:solidFill>
                <a:srgbClr val="FF0000"/>
              </a:solidFill>
              <a:effectLst/>
              <a:latin typeface="+mn-lt"/>
              <a:ea typeface="+mn-ea"/>
              <a:cs typeface="+mn-cs"/>
            </a:rPr>
            <a:t>44.17 meters lower </a:t>
          </a:r>
          <a:r>
            <a:rPr lang="en-US" sz="1400" b="1" i="0" baseline="0">
              <a:solidFill>
                <a:schemeClr val="dk1"/>
              </a:solidFill>
              <a:effectLst/>
              <a:latin typeface="+mn-lt"/>
              <a:ea typeface="+mn-ea"/>
              <a:cs typeface="+mn-cs"/>
            </a:rPr>
            <a:t>in 2017 than it was in 2001.</a:t>
          </a:r>
        </a:p>
        <a:p>
          <a:pPr eaLnBrk="1" fontAlgn="auto" latinLnBrk="0" hangingPunct="1"/>
          <a:endParaRPr lang="en-US" sz="1400" b="1" i="0" baseline="0">
            <a:solidFill>
              <a:schemeClr val="dk1"/>
            </a:solidFill>
            <a:effectLst/>
            <a:latin typeface="+mn-lt"/>
            <a:ea typeface="+mn-ea"/>
            <a:cs typeface="+mn-cs"/>
          </a:endParaRPr>
        </a:p>
        <a:p>
          <a:pPr eaLnBrk="1" fontAlgn="auto" latinLnBrk="0" hangingPunct="1"/>
          <a:r>
            <a:rPr lang="en-US" sz="1400" b="1" i="0" baseline="0">
              <a:solidFill>
                <a:schemeClr val="dk1"/>
              </a:solidFill>
              <a:effectLst/>
              <a:latin typeface="+mn-lt"/>
              <a:ea typeface="+mn-ea"/>
              <a:cs typeface="+mn-cs"/>
            </a:rPr>
            <a:t>For the 8 points that were surveyed in 2026, the average surface elevation was </a:t>
          </a:r>
          <a:r>
            <a:rPr lang="en-US" sz="1400" b="1" i="0" baseline="0">
              <a:solidFill>
                <a:srgbClr val="FF0000"/>
              </a:solidFill>
              <a:effectLst/>
              <a:latin typeface="+mn-lt"/>
              <a:ea typeface="+mn-ea"/>
              <a:cs typeface="+mn-cs"/>
            </a:rPr>
            <a:t>76.10 meters lower </a:t>
          </a:r>
          <a:r>
            <a:rPr lang="en-US" sz="1400" b="1" i="0" baseline="0">
              <a:solidFill>
                <a:schemeClr val="dk1"/>
              </a:solidFill>
              <a:effectLst/>
              <a:latin typeface="+mn-lt"/>
              <a:ea typeface="+mn-ea"/>
              <a:cs typeface="+mn-cs"/>
            </a:rPr>
            <a:t>than it was in 2001.</a:t>
          </a:r>
          <a:endParaRPr lang="en-US" sz="1400">
            <a:effectLst/>
          </a:endParaRPr>
        </a:p>
        <a:p>
          <a:endParaRPr lang="en-US" sz="1200" b="1" u="sng"/>
        </a:p>
        <a:p>
          <a:endParaRPr lang="en-US" sz="1200" b="1" u="sng"/>
        </a:p>
        <a:p>
          <a:r>
            <a:rPr lang="en-US" sz="1200" b="1" u="sng">
              <a:solidFill>
                <a:sysClr val="windowText" lastClr="000000"/>
              </a:solidFill>
              <a:effectLst/>
              <a:latin typeface="+mn-lt"/>
              <a:ea typeface="+mn-ea"/>
              <a:cs typeface="+mn-cs"/>
            </a:rPr>
            <a:t>Survey Dates Used for these Annual Height</a:t>
          </a:r>
          <a:r>
            <a:rPr lang="en-US" sz="1200" b="1" u="sng" baseline="0">
              <a:solidFill>
                <a:sysClr val="windowText" lastClr="000000"/>
              </a:solidFill>
              <a:effectLst/>
              <a:latin typeface="+mn-lt"/>
              <a:ea typeface="+mn-ea"/>
              <a:cs typeface="+mn-cs"/>
            </a:rPr>
            <a:t>s</a:t>
          </a:r>
        </a:p>
        <a:p>
          <a:endParaRPr lang="en-US" sz="1200">
            <a:solidFill>
              <a:sysClr val="windowText" lastClr="000000"/>
            </a:solidFill>
            <a:effectLst/>
          </a:endParaRPr>
        </a:p>
        <a:p>
          <a:r>
            <a:rPr lang="en-US" sz="1200" baseline="0">
              <a:solidFill>
                <a:sysClr val="windowText" lastClr="000000"/>
              </a:solidFill>
              <a:effectLst/>
              <a:latin typeface="+mn-lt"/>
              <a:ea typeface="+mn-ea"/>
              <a:cs typeface="+mn-cs"/>
            </a:rPr>
            <a:t>Range of 17 days from 7/26 to 8/11</a:t>
          </a:r>
        </a:p>
        <a:p>
          <a:endParaRPr lang="en-US" sz="1200">
            <a:solidFill>
              <a:srgbClr val="FF0000"/>
            </a:solidFill>
            <a:effectLst/>
          </a:endParaRPr>
        </a:p>
        <a:p>
          <a:r>
            <a:rPr lang="en-US" sz="1200" baseline="0">
              <a:solidFill>
                <a:srgbClr val="FF0000"/>
              </a:solidFill>
              <a:effectLst/>
              <a:latin typeface="+mn-lt"/>
              <a:ea typeface="+mn-ea"/>
              <a:cs typeface="+mn-cs"/>
            </a:rPr>
            <a:t>1993: no survey done this year</a:t>
          </a:r>
          <a:endParaRPr lang="en-US" sz="1200">
            <a:solidFill>
              <a:srgbClr val="FF0000"/>
            </a:solidFill>
            <a:effectLst/>
          </a:endParaRPr>
        </a:p>
        <a:p>
          <a:pPr eaLnBrk="1" fontAlgn="auto" latinLnBrk="0" hangingPunct="1"/>
          <a:r>
            <a:rPr lang="en-US" sz="1200" baseline="0">
              <a:solidFill>
                <a:srgbClr val="FF0000"/>
              </a:solidFill>
              <a:effectLst/>
              <a:latin typeface="+mn-lt"/>
              <a:ea typeface="+mn-ea"/>
              <a:cs typeface="+mn-cs"/>
            </a:rPr>
            <a:t>1994: no survey done this year</a:t>
          </a:r>
          <a:endParaRPr lang="en-US" sz="1200">
            <a:solidFill>
              <a:srgbClr val="FF0000"/>
            </a:solidFill>
            <a:effectLst/>
          </a:endParaRPr>
        </a:p>
        <a:p>
          <a:r>
            <a:rPr lang="en-US" sz="1200" baseline="0">
              <a:solidFill>
                <a:srgbClr val="FF0000"/>
              </a:solidFill>
              <a:effectLst/>
              <a:latin typeface="+mn-lt"/>
              <a:ea typeface="+mn-ea"/>
              <a:cs typeface="+mn-cs"/>
            </a:rPr>
            <a:t>1995: no survey done this year</a:t>
          </a:r>
          <a:endParaRPr lang="en-US" sz="1200">
            <a:solidFill>
              <a:srgbClr val="FF0000"/>
            </a:solidFill>
            <a:effectLst/>
          </a:endParaRPr>
        </a:p>
        <a:p>
          <a:r>
            <a:rPr lang="en-US" sz="1200" baseline="0">
              <a:solidFill>
                <a:srgbClr val="FF0000"/>
              </a:solidFill>
              <a:effectLst/>
              <a:latin typeface="+mn-lt"/>
              <a:ea typeface="+mn-ea"/>
              <a:cs typeface="+mn-cs"/>
            </a:rPr>
            <a:t>1996: no survey done this year</a:t>
          </a:r>
          <a:endParaRPr lang="en-US" sz="1200">
            <a:solidFill>
              <a:srgbClr val="FF0000"/>
            </a:solidFill>
            <a:effectLst/>
          </a:endParaRPr>
        </a:p>
        <a:p>
          <a:r>
            <a:rPr lang="en-US" sz="1200" baseline="0">
              <a:solidFill>
                <a:srgbClr val="FF0000"/>
              </a:solidFill>
              <a:effectLst/>
              <a:latin typeface="+mn-lt"/>
              <a:ea typeface="+mn-ea"/>
              <a:cs typeface="+mn-cs"/>
            </a:rPr>
            <a:t>1997: no survey done this year</a:t>
          </a:r>
          <a:endParaRPr lang="en-US" sz="1200">
            <a:solidFill>
              <a:srgbClr val="FF0000"/>
            </a:solidFill>
            <a:effectLst/>
          </a:endParaRPr>
        </a:p>
        <a:p>
          <a:r>
            <a:rPr lang="en-US" sz="1200" baseline="0">
              <a:solidFill>
                <a:srgbClr val="FF0000"/>
              </a:solidFill>
              <a:effectLst/>
              <a:latin typeface="+mn-lt"/>
              <a:ea typeface="+mn-ea"/>
              <a:cs typeface="+mn-cs"/>
            </a:rPr>
            <a:t>1998:  no survey done this year</a:t>
          </a:r>
          <a:endParaRPr lang="en-US" sz="1200">
            <a:solidFill>
              <a:srgbClr val="FF0000"/>
            </a:solidFill>
            <a:effectLst/>
          </a:endParaRPr>
        </a:p>
        <a:p>
          <a:r>
            <a:rPr lang="en-US" sz="1200" baseline="0">
              <a:solidFill>
                <a:srgbClr val="FF0000"/>
              </a:solidFill>
              <a:effectLst/>
              <a:latin typeface="+mn-lt"/>
              <a:ea typeface="+mn-ea"/>
              <a:cs typeface="+mn-cs"/>
            </a:rPr>
            <a:t>1999:  no survey done this year</a:t>
          </a:r>
          <a:endParaRPr lang="en-US" sz="1200">
            <a:solidFill>
              <a:srgbClr val="FF0000"/>
            </a:solidFill>
            <a:effectLst/>
          </a:endParaRPr>
        </a:p>
        <a:p>
          <a:r>
            <a:rPr lang="en-US" sz="1200" baseline="0">
              <a:solidFill>
                <a:srgbClr val="FF0000"/>
              </a:solidFill>
              <a:effectLst/>
              <a:latin typeface="+mn-lt"/>
              <a:ea typeface="+mn-ea"/>
              <a:cs typeface="+mn-cs"/>
            </a:rPr>
            <a:t>2000:  no survey done this year</a:t>
          </a:r>
          <a:endParaRPr lang="en-US" sz="1200">
            <a:solidFill>
              <a:srgbClr val="FF0000"/>
            </a:solidFill>
            <a:effectLst/>
          </a:endParaRPr>
        </a:p>
        <a:p>
          <a:pPr eaLnBrk="1" fontAlgn="auto" latinLnBrk="0" hangingPunct="1"/>
          <a:r>
            <a:rPr lang="en-US" sz="1200" baseline="0">
              <a:solidFill>
                <a:sysClr val="windowText" lastClr="000000"/>
              </a:solidFill>
              <a:effectLst/>
              <a:latin typeface="+mn-lt"/>
              <a:ea typeface="+mn-ea"/>
              <a:cs typeface="+mn-cs"/>
            </a:rPr>
            <a:t>2001:  Epoch 0 - 8/10</a:t>
          </a:r>
          <a:endParaRPr lang="en-US" sz="1200">
            <a:solidFill>
              <a:sysClr val="windowText" lastClr="000000"/>
            </a:solidFill>
            <a:effectLst/>
          </a:endParaRPr>
        </a:p>
        <a:p>
          <a:r>
            <a:rPr lang="en-US" sz="1200" baseline="0">
              <a:solidFill>
                <a:srgbClr val="FF0000"/>
              </a:solidFill>
              <a:effectLst/>
              <a:latin typeface="+mn-lt"/>
              <a:ea typeface="+mn-ea"/>
              <a:cs typeface="+mn-cs"/>
            </a:rPr>
            <a:t>2002:  no survey done this year</a:t>
          </a:r>
          <a:endParaRPr lang="en-US" sz="1200">
            <a:solidFill>
              <a:srgbClr val="FF0000"/>
            </a:solidFill>
            <a:effectLst/>
          </a:endParaRPr>
        </a:p>
        <a:p>
          <a:pPr eaLnBrk="1" fontAlgn="auto" latinLnBrk="0" hangingPunct="1"/>
          <a:r>
            <a:rPr lang="en-US" sz="1200" baseline="0">
              <a:solidFill>
                <a:sysClr val="windowText" lastClr="000000"/>
              </a:solidFill>
              <a:effectLst/>
              <a:latin typeface="+mn-lt"/>
              <a:ea typeface="+mn-ea"/>
              <a:cs typeface="+mn-cs"/>
            </a:rPr>
            <a:t>2003:  Epoch 0 - 8/8</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2004:  Epoch 0 - 8/11</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2005:  Epoch 0 - 8/9, 8/10, and 8/11</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2006:  Epoch 0 - 8/10</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2007:  Epoch 0 - 8/8</a:t>
          </a:r>
          <a:endParaRPr lang="en-US" sz="1200">
            <a:solidFill>
              <a:sysClr val="windowText" lastClr="000000"/>
            </a:solidFill>
            <a:effectLst/>
          </a:endParaRPr>
        </a:p>
        <a:p>
          <a:r>
            <a:rPr lang="en-US" sz="1200" baseline="0">
              <a:solidFill>
                <a:srgbClr val="FF0000"/>
              </a:solidFill>
              <a:effectLst/>
              <a:latin typeface="+mn-lt"/>
              <a:ea typeface="+mn-ea"/>
              <a:cs typeface="+mn-cs"/>
            </a:rPr>
            <a:t>2008:  no survey done this year</a:t>
          </a:r>
          <a:endParaRPr lang="en-US" sz="1200">
            <a:solidFill>
              <a:srgbClr val="FF0000"/>
            </a:solidFill>
            <a:effectLst/>
          </a:endParaRPr>
        </a:p>
        <a:p>
          <a:r>
            <a:rPr lang="en-US" sz="1200" baseline="0">
              <a:solidFill>
                <a:srgbClr val="FF0000"/>
              </a:solidFill>
              <a:effectLst/>
              <a:latin typeface="+mn-lt"/>
              <a:ea typeface="+mn-ea"/>
              <a:cs typeface="+mn-cs"/>
            </a:rPr>
            <a:t>2009:  no survey done this year</a:t>
          </a:r>
          <a:endParaRPr lang="en-US" sz="1200">
            <a:solidFill>
              <a:srgbClr val="FF0000"/>
            </a:solidFill>
            <a:effectLst/>
          </a:endParaRPr>
        </a:p>
        <a:p>
          <a:r>
            <a:rPr lang="en-US" sz="1200" baseline="0">
              <a:solidFill>
                <a:srgbClr val="FF0000"/>
              </a:solidFill>
              <a:effectLst/>
              <a:latin typeface="+mn-lt"/>
              <a:ea typeface="+mn-ea"/>
              <a:cs typeface="+mn-cs"/>
            </a:rPr>
            <a:t>2010:  no survey done this year</a:t>
          </a:r>
          <a:endParaRPr lang="en-US" sz="1200">
            <a:solidFill>
              <a:srgbClr val="FF0000"/>
            </a:solidFill>
            <a:effectLst/>
          </a:endParaRPr>
        </a:p>
        <a:p>
          <a:r>
            <a:rPr lang="en-US" sz="1200" baseline="0">
              <a:solidFill>
                <a:srgbClr val="FF0000"/>
              </a:solidFill>
              <a:effectLst/>
              <a:latin typeface="+mn-lt"/>
              <a:ea typeface="+mn-ea"/>
              <a:cs typeface="+mn-cs"/>
            </a:rPr>
            <a:t>2011:  no survey done this year</a:t>
          </a:r>
          <a:br>
            <a:rPr lang="en-US" sz="1200" baseline="0">
              <a:solidFill>
                <a:srgbClr val="FF0000"/>
              </a:solidFill>
              <a:effectLst/>
              <a:latin typeface="+mn-lt"/>
              <a:ea typeface="+mn-ea"/>
              <a:cs typeface="+mn-cs"/>
            </a:rPr>
          </a:br>
          <a:r>
            <a:rPr lang="en-US" sz="1200" baseline="0">
              <a:solidFill>
                <a:srgbClr val="FF0000"/>
              </a:solidFill>
              <a:effectLst/>
              <a:latin typeface="+mn-lt"/>
              <a:ea typeface="+mn-ea"/>
              <a:cs typeface="+mn-cs"/>
            </a:rPr>
            <a:t>2012:  no survey done this year</a:t>
          </a:r>
          <a:endParaRPr lang="en-US" sz="1200">
            <a:solidFill>
              <a:srgbClr val="FF0000"/>
            </a:solidFill>
            <a:effectLst/>
          </a:endParaRPr>
        </a:p>
        <a:p>
          <a:r>
            <a:rPr lang="en-US" sz="1200" baseline="0">
              <a:solidFill>
                <a:sysClr val="windowText" lastClr="000000"/>
              </a:solidFill>
              <a:effectLst/>
              <a:latin typeface="+mn-lt"/>
              <a:ea typeface="+mn-ea"/>
              <a:cs typeface="+mn-cs"/>
            </a:rPr>
            <a:t>2013:  Epoch 0 - 8/1</a:t>
          </a:r>
          <a:endParaRPr lang="en-US" sz="1200">
            <a:solidFill>
              <a:sysClr val="windowText" lastClr="000000"/>
            </a:solidFill>
            <a:effectLst/>
          </a:endParaRPr>
        </a:p>
        <a:p>
          <a:pPr eaLnBrk="1" fontAlgn="auto" latinLnBrk="0" hangingPunct="1"/>
          <a:r>
            <a:rPr lang="en-US" sz="1200" baseline="0">
              <a:solidFill>
                <a:srgbClr val="FF0000"/>
              </a:solidFill>
              <a:effectLst/>
              <a:latin typeface="+mn-lt"/>
              <a:ea typeface="+mn-ea"/>
              <a:cs typeface="+mn-cs"/>
            </a:rPr>
            <a:t>2014:  no survey done this year</a:t>
          </a:r>
          <a:endParaRPr lang="en-US" sz="1200">
            <a:solidFill>
              <a:srgbClr val="FF0000"/>
            </a:solidFill>
            <a:effectLst/>
          </a:endParaRPr>
        </a:p>
        <a:p>
          <a:pPr eaLnBrk="1" fontAlgn="auto" latinLnBrk="0" hangingPunct="1"/>
          <a:r>
            <a:rPr lang="en-US" sz="1200" baseline="0">
              <a:solidFill>
                <a:srgbClr val="FF0000"/>
              </a:solidFill>
              <a:effectLst/>
              <a:latin typeface="+mn-lt"/>
              <a:ea typeface="+mn-ea"/>
              <a:cs typeface="+mn-cs"/>
            </a:rPr>
            <a:t>2015:  no survey done this year</a:t>
          </a:r>
          <a:endParaRPr lang="en-US" sz="1200">
            <a:solidFill>
              <a:srgbClr val="FF0000"/>
            </a:solidFill>
            <a:effectLst/>
          </a:endParaRPr>
        </a:p>
        <a:p>
          <a:r>
            <a:rPr lang="en-US" sz="1200">
              <a:solidFill>
                <a:srgbClr val="FF0000"/>
              </a:solidFill>
              <a:effectLst/>
              <a:latin typeface="+mn-lt"/>
              <a:ea typeface="+mn-ea"/>
              <a:cs typeface="+mn-cs"/>
            </a:rPr>
            <a:t>2016:  </a:t>
          </a:r>
          <a:r>
            <a:rPr lang="en-US" sz="1200" baseline="0">
              <a:solidFill>
                <a:srgbClr val="FF0000"/>
              </a:solidFill>
              <a:effectLst/>
              <a:latin typeface="+mn-lt"/>
              <a:ea typeface="+mn-ea"/>
              <a:cs typeface="+mn-cs"/>
            </a:rPr>
            <a:t>no survey done this year</a:t>
          </a:r>
          <a:endParaRPr lang="en-US" sz="1200">
            <a:solidFill>
              <a:srgbClr val="FF0000"/>
            </a:solidFill>
            <a:effectLst/>
          </a:endParaRPr>
        </a:p>
        <a:p>
          <a:r>
            <a:rPr lang="en-US" sz="1200">
              <a:solidFill>
                <a:sysClr val="windowText" lastClr="000000"/>
              </a:solidFill>
              <a:effectLst/>
              <a:latin typeface="+mn-lt"/>
              <a:ea typeface="+mn-ea"/>
              <a:cs typeface="+mn-cs"/>
            </a:rPr>
            <a:t>2017:</a:t>
          </a:r>
          <a:r>
            <a:rPr lang="en-US" sz="1200" baseline="0">
              <a:solidFill>
                <a:sysClr val="windowText" lastClr="000000"/>
              </a:solidFill>
              <a:effectLst/>
              <a:latin typeface="+mn-lt"/>
              <a:ea typeface="+mn-ea"/>
              <a:cs typeface="+mn-cs"/>
            </a:rPr>
            <a:t>  Epoch 0 - 8/2</a:t>
          </a:r>
          <a:endParaRPr lang="en-US" sz="1200">
            <a:solidFill>
              <a:sysClr val="windowText" lastClr="000000"/>
            </a:solidFill>
            <a:effectLst/>
          </a:endParaRPr>
        </a:p>
        <a:p>
          <a:pPr eaLnBrk="1" fontAlgn="auto" latinLnBrk="0" hangingPunct="1"/>
          <a:r>
            <a:rPr lang="en-US" sz="1200" b="0" i="0" baseline="0">
              <a:solidFill>
                <a:srgbClr val="FF0000"/>
              </a:solidFill>
              <a:effectLst/>
              <a:latin typeface="+mn-lt"/>
              <a:ea typeface="+mn-ea"/>
              <a:cs typeface="+mn-cs"/>
            </a:rPr>
            <a:t>2018: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2019: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2020: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2021: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2022: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2023: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2024: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2025:  no survey done this year</a:t>
          </a:r>
          <a:endParaRPr lang="en-US" sz="1200">
            <a:solidFill>
              <a:srgbClr val="FF0000"/>
            </a:solidFill>
            <a:effectLst/>
          </a:endParaRPr>
        </a:p>
        <a:p>
          <a:pPr eaLnBrk="1" fontAlgn="auto" latinLnBrk="0" hangingPunct="1"/>
          <a:r>
            <a:rPr lang="en-US" sz="1200" b="0" i="0" baseline="0">
              <a:solidFill>
                <a:sysClr val="windowText" lastClr="000000"/>
              </a:solidFill>
              <a:effectLst/>
              <a:latin typeface="+mn-lt"/>
              <a:ea typeface="+mn-ea"/>
              <a:cs typeface="+mn-cs"/>
            </a:rPr>
            <a:t>2026:  Epoch 0 - 7/26</a:t>
          </a:r>
          <a:endParaRPr lang="en-US"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25400</xdr:colOff>
      <xdr:row>187</xdr:row>
      <xdr:rowOff>12701</xdr:rowOff>
    </xdr:from>
    <xdr:to>
      <xdr:col>3</xdr:col>
      <xdr:colOff>1670050</xdr:colOff>
      <xdr:row>223</xdr:row>
      <xdr:rowOff>190501</xdr:rowOff>
    </xdr:to>
    <xdr:sp macro="" textlink="">
      <xdr:nvSpPr>
        <xdr:cNvPr id="3" name="TextBox 2">
          <a:extLst>
            <a:ext uri="{FF2B5EF4-FFF2-40B4-BE49-F238E27FC236}">
              <a16:creationId xmlns:a16="http://schemas.microsoft.com/office/drawing/2014/main" id="{A28899F4-10C7-4BF1-A8F1-6895B559CA98}"/>
            </a:ext>
          </a:extLst>
        </xdr:cNvPr>
        <xdr:cNvSpPr txBox="1"/>
      </xdr:nvSpPr>
      <xdr:spPr>
        <a:xfrm>
          <a:off x="463550" y="36836351"/>
          <a:ext cx="4248150" cy="72644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solidFill>
                <a:sysClr val="windowText" lastClr="000000"/>
              </a:solidFill>
              <a:effectLst/>
              <a:latin typeface="+mn-lt"/>
              <a:ea typeface="+mn-ea"/>
              <a:cs typeface="+mn-cs"/>
            </a:rPr>
            <a:t>Survey Dates Used for these Annual Height</a:t>
          </a:r>
          <a:r>
            <a:rPr lang="en-US" sz="1200" b="1" u="sng" baseline="0">
              <a:solidFill>
                <a:sysClr val="windowText" lastClr="000000"/>
              </a:solidFill>
              <a:effectLst/>
              <a:latin typeface="+mn-lt"/>
              <a:ea typeface="+mn-ea"/>
              <a:cs typeface="+mn-cs"/>
            </a:rPr>
            <a:t>s</a:t>
          </a:r>
        </a:p>
        <a:p>
          <a:endParaRPr lang="en-US" sz="1200">
            <a:solidFill>
              <a:sysClr val="windowText" lastClr="000000"/>
            </a:solidFill>
            <a:effectLst/>
          </a:endParaRPr>
        </a:p>
        <a:p>
          <a:r>
            <a:rPr lang="en-US" sz="1200" baseline="0">
              <a:solidFill>
                <a:sysClr val="windowText" lastClr="000000"/>
              </a:solidFill>
              <a:effectLst/>
              <a:latin typeface="+mn-lt"/>
              <a:ea typeface="+mn-ea"/>
              <a:cs typeface="+mn-cs"/>
            </a:rPr>
            <a:t>Range of 17 days from 7/26 to 8/11</a:t>
          </a:r>
        </a:p>
        <a:p>
          <a:endParaRPr lang="en-US" sz="1200">
            <a:solidFill>
              <a:srgbClr val="FF0000"/>
            </a:solidFill>
            <a:effectLst/>
          </a:endParaRPr>
        </a:p>
        <a:p>
          <a:r>
            <a:rPr lang="en-US" sz="1200" baseline="0">
              <a:solidFill>
                <a:srgbClr val="FF0000"/>
              </a:solidFill>
              <a:effectLst/>
              <a:latin typeface="+mn-lt"/>
              <a:ea typeface="+mn-ea"/>
              <a:cs typeface="+mn-cs"/>
            </a:rPr>
            <a:t>1993: no survey done this year</a:t>
          </a:r>
          <a:endParaRPr lang="en-US" sz="1200">
            <a:solidFill>
              <a:srgbClr val="FF0000"/>
            </a:solidFill>
            <a:effectLst/>
          </a:endParaRPr>
        </a:p>
        <a:p>
          <a:pPr eaLnBrk="1" fontAlgn="auto" latinLnBrk="0" hangingPunct="1"/>
          <a:r>
            <a:rPr lang="en-US" sz="1200" baseline="0">
              <a:solidFill>
                <a:srgbClr val="FF0000"/>
              </a:solidFill>
              <a:effectLst/>
              <a:latin typeface="+mn-lt"/>
              <a:ea typeface="+mn-ea"/>
              <a:cs typeface="+mn-cs"/>
            </a:rPr>
            <a:t>1994: no survey done this year</a:t>
          </a:r>
          <a:endParaRPr lang="en-US" sz="1200">
            <a:solidFill>
              <a:srgbClr val="FF0000"/>
            </a:solidFill>
            <a:effectLst/>
          </a:endParaRPr>
        </a:p>
        <a:p>
          <a:r>
            <a:rPr lang="en-US" sz="1200" baseline="0">
              <a:solidFill>
                <a:srgbClr val="FF0000"/>
              </a:solidFill>
              <a:effectLst/>
              <a:latin typeface="+mn-lt"/>
              <a:ea typeface="+mn-ea"/>
              <a:cs typeface="+mn-cs"/>
            </a:rPr>
            <a:t>1995: no survey done this year</a:t>
          </a:r>
          <a:endParaRPr lang="en-US" sz="1200">
            <a:solidFill>
              <a:srgbClr val="FF0000"/>
            </a:solidFill>
            <a:effectLst/>
          </a:endParaRPr>
        </a:p>
        <a:p>
          <a:r>
            <a:rPr lang="en-US" sz="1200" baseline="0">
              <a:solidFill>
                <a:srgbClr val="FF0000"/>
              </a:solidFill>
              <a:effectLst/>
              <a:latin typeface="+mn-lt"/>
              <a:ea typeface="+mn-ea"/>
              <a:cs typeface="+mn-cs"/>
            </a:rPr>
            <a:t>1996: no survey done this year</a:t>
          </a:r>
          <a:endParaRPr lang="en-US" sz="1200">
            <a:solidFill>
              <a:srgbClr val="FF0000"/>
            </a:solidFill>
            <a:effectLst/>
          </a:endParaRPr>
        </a:p>
        <a:p>
          <a:r>
            <a:rPr lang="en-US" sz="1200" baseline="0">
              <a:solidFill>
                <a:srgbClr val="FF0000"/>
              </a:solidFill>
              <a:effectLst/>
              <a:latin typeface="+mn-lt"/>
              <a:ea typeface="+mn-ea"/>
              <a:cs typeface="+mn-cs"/>
            </a:rPr>
            <a:t>1997: no survey done this year</a:t>
          </a:r>
          <a:endParaRPr lang="en-US" sz="1200">
            <a:solidFill>
              <a:srgbClr val="FF0000"/>
            </a:solidFill>
            <a:effectLst/>
          </a:endParaRPr>
        </a:p>
        <a:p>
          <a:r>
            <a:rPr lang="en-US" sz="1200" baseline="0">
              <a:solidFill>
                <a:srgbClr val="FF0000"/>
              </a:solidFill>
              <a:effectLst/>
              <a:latin typeface="+mn-lt"/>
              <a:ea typeface="+mn-ea"/>
              <a:cs typeface="+mn-cs"/>
            </a:rPr>
            <a:t>1998:  no survey done this year</a:t>
          </a:r>
          <a:endParaRPr lang="en-US" sz="1200">
            <a:solidFill>
              <a:srgbClr val="FF0000"/>
            </a:solidFill>
            <a:effectLst/>
          </a:endParaRPr>
        </a:p>
        <a:p>
          <a:r>
            <a:rPr lang="en-US" sz="1200" baseline="0">
              <a:solidFill>
                <a:srgbClr val="FF0000"/>
              </a:solidFill>
              <a:effectLst/>
              <a:latin typeface="+mn-lt"/>
              <a:ea typeface="+mn-ea"/>
              <a:cs typeface="+mn-cs"/>
            </a:rPr>
            <a:t>1999:  no survey done this year</a:t>
          </a:r>
          <a:endParaRPr lang="en-US" sz="1200">
            <a:solidFill>
              <a:srgbClr val="FF0000"/>
            </a:solidFill>
            <a:effectLst/>
          </a:endParaRPr>
        </a:p>
        <a:p>
          <a:r>
            <a:rPr lang="en-US" sz="1200" baseline="0">
              <a:solidFill>
                <a:srgbClr val="FF0000"/>
              </a:solidFill>
              <a:effectLst/>
              <a:latin typeface="+mn-lt"/>
              <a:ea typeface="+mn-ea"/>
              <a:cs typeface="+mn-cs"/>
            </a:rPr>
            <a:t>2000:  no survey done this year</a:t>
          </a:r>
          <a:endParaRPr lang="en-US" sz="1200">
            <a:solidFill>
              <a:srgbClr val="FF0000"/>
            </a:solidFill>
            <a:effectLst/>
          </a:endParaRPr>
        </a:p>
        <a:p>
          <a:pPr eaLnBrk="1" fontAlgn="auto" latinLnBrk="0" hangingPunct="1"/>
          <a:r>
            <a:rPr lang="en-US" sz="1200" baseline="0">
              <a:solidFill>
                <a:sysClr val="windowText" lastClr="000000"/>
              </a:solidFill>
              <a:effectLst/>
              <a:latin typeface="+mn-lt"/>
              <a:ea typeface="+mn-ea"/>
              <a:cs typeface="+mn-cs"/>
            </a:rPr>
            <a:t>2001:  Epoch 0 - 8/10</a:t>
          </a:r>
          <a:endParaRPr lang="en-US" sz="1200">
            <a:solidFill>
              <a:sysClr val="windowText" lastClr="000000"/>
            </a:solidFill>
            <a:effectLst/>
          </a:endParaRPr>
        </a:p>
        <a:p>
          <a:r>
            <a:rPr lang="en-US" sz="1200" baseline="0">
              <a:solidFill>
                <a:srgbClr val="FF0000"/>
              </a:solidFill>
              <a:effectLst/>
              <a:latin typeface="+mn-lt"/>
              <a:ea typeface="+mn-ea"/>
              <a:cs typeface="+mn-cs"/>
            </a:rPr>
            <a:t>2002:  no survey done this year</a:t>
          </a:r>
          <a:endParaRPr lang="en-US" sz="1200">
            <a:solidFill>
              <a:srgbClr val="FF0000"/>
            </a:solidFill>
            <a:effectLst/>
          </a:endParaRPr>
        </a:p>
        <a:p>
          <a:pPr eaLnBrk="1" fontAlgn="auto" latinLnBrk="0" hangingPunct="1"/>
          <a:r>
            <a:rPr lang="en-US" sz="1200" baseline="0">
              <a:solidFill>
                <a:sysClr val="windowText" lastClr="000000"/>
              </a:solidFill>
              <a:effectLst/>
              <a:latin typeface="+mn-lt"/>
              <a:ea typeface="+mn-ea"/>
              <a:cs typeface="+mn-cs"/>
            </a:rPr>
            <a:t>2003:  Epoch 0 - 8/8</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2004:  Epoch 0 - 8/11</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2005:  Epoch 0 - 8/9, 8/10, and 8/11</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2006:  Epoch 0 - 8/10</a:t>
          </a:r>
          <a:endParaRPr lang="en-US" sz="1200">
            <a:solidFill>
              <a:sysClr val="windowText" lastClr="000000"/>
            </a:solidFill>
            <a:effectLst/>
          </a:endParaRPr>
        </a:p>
        <a:p>
          <a:pPr eaLnBrk="1" fontAlgn="auto" latinLnBrk="0" hangingPunct="1"/>
          <a:r>
            <a:rPr lang="en-US" sz="1200" baseline="0">
              <a:solidFill>
                <a:sysClr val="windowText" lastClr="000000"/>
              </a:solidFill>
              <a:effectLst/>
              <a:latin typeface="+mn-lt"/>
              <a:ea typeface="+mn-ea"/>
              <a:cs typeface="+mn-cs"/>
            </a:rPr>
            <a:t>2007:  Epoch 0 - 8/8</a:t>
          </a:r>
          <a:endParaRPr lang="en-US" sz="1200">
            <a:solidFill>
              <a:sysClr val="windowText" lastClr="000000"/>
            </a:solidFill>
            <a:effectLst/>
          </a:endParaRPr>
        </a:p>
        <a:p>
          <a:r>
            <a:rPr lang="en-US" sz="1200" baseline="0">
              <a:solidFill>
                <a:srgbClr val="FF0000"/>
              </a:solidFill>
              <a:effectLst/>
              <a:latin typeface="+mn-lt"/>
              <a:ea typeface="+mn-ea"/>
              <a:cs typeface="+mn-cs"/>
            </a:rPr>
            <a:t>2008:  no survey done this year</a:t>
          </a:r>
          <a:endParaRPr lang="en-US" sz="1200">
            <a:solidFill>
              <a:srgbClr val="FF0000"/>
            </a:solidFill>
            <a:effectLst/>
          </a:endParaRPr>
        </a:p>
        <a:p>
          <a:r>
            <a:rPr lang="en-US" sz="1200" baseline="0">
              <a:solidFill>
                <a:srgbClr val="FF0000"/>
              </a:solidFill>
              <a:effectLst/>
              <a:latin typeface="+mn-lt"/>
              <a:ea typeface="+mn-ea"/>
              <a:cs typeface="+mn-cs"/>
            </a:rPr>
            <a:t>2009:  no survey done this year</a:t>
          </a:r>
          <a:endParaRPr lang="en-US" sz="1200">
            <a:solidFill>
              <a:srgbClr val="FF0000"/>
            </a:solidFill>
            <a:effectLst/>
          </a:endParaRPr>
        </a:p>
        <a:p>
          <a:r>
            <a:rPr lang="en-US" sz="1200" baseline="0">
              <a:solidFill>
                <a:srgbClr val="FF0000"/>
              </a:solidFill>
              <a:effectLst/>
              <a:latin typeface="+mn-lt"/>
              <a:ea typeface="+mn-ea"/>
              <a:cs typeface="+mn-cs"/>
            </a:rPr>
            <a:t>2010:  no survey done this year</a:t>
          </a:r>
          <a:endParaRPr lang="en-US" sz="1200">
            <a:solidFill>
              <a:srgbClr val="FF0000"/>
            </a:solidFill>
            <a:effectLst/>
          </a:endParaRPr>
        </a:p>
        <a:p>
          <a:r>
            <a:rPr lang="en-US" sz="1200" baseline="0">
              <a:solidFill>
                <a:srgbClr val="FF0000"/>
              </a:solidFill>
              <a:effectLst/>
              <a:latin typeface="+mn-lt"/>
              <a:ea typeface="+mn-ea"/>
              <a:cs typeface="+mn-cs"/>
            </a:rPr>
            <a:t>2011:  no survey done this year</a:t>
          </a:r>
          <a:br>
            <a:rPr lang="en-US" sz="1200" baseline="0">
              <a:solidFill>
                <a:srgbClr val="FF0000"/>
              </a:solidFill>
              <a:effectLst/>
              <a:latin typeface="+mn-lt"/>
              <a:ea typeface="+mn-ea"/>
              <a:cs typeface="+mn-cs"/>
            </a:rPr>
          </a:br>
          <a:r>
            <a:rPr lang="en-US" sz="1200" baseline="0">
              <a:solidFill>
                <a:srgbClr val="FF0000"/>
              </a:solidFill>
              <a:effectLst/>
              <a:latin typeface="+mn-lt"/>
              <a:ea typeface="+mn-ea"/>
              <a:cs typeface="+mn-cs"/>
            </a:rPr>
            <a:t>2012:  no survey done this year</a:t>
          </a:r>
          <a:endParaRPr lang="en-US" sz="1200">
            <a:solidFill>
              <a:srgbClr val="FF0000"/>
            </a:solidFill>
            <a:effectLst/>
          </a:endParaRPr>
        </a:p>
        <a:p>
          <a:r>
            <a:rPr lang="en-US" sz="1200" baseline="0">
              <a:solidFill>
                <a:sysClr val="windowText" lastClr="000000"/>
              </a:solidFill>
              <a:effectLst/>
              <a:latin typeface="+mn-lt"/>
              <a:ea typeface="+mn-ea"/>
              <a:cs typeface="+mn-cs"/>
            </a:rPr>
            <a:t>2013:  Epoch 0 - 8/1</a:t>
          </a:r>
          <a:endParaRPr lang="en-US" sz="1200">
            <a:solidFill>
              <a:sysClr val="windowText" lastClr="000000"/>
            </a:solidFill>
            <a:effectLst/>
          </a:endParaRPr>
        </a:p>
        <a:p>
          <a:pPr eaLnBrk="1" fontAlgn="auto" latinLnBrk="0" hangingPunct="1"/>
          <a:r>
            <a:rPr lang="en-US" sz="1200" baseline="0">
              <a:solidFill>
                <a:srgbClr val="FF0000"/>
              </a:solidFill>
              <a:effectLst/>
              <a:latin typeface="+mn-lt"/>
              <a:ea typeface="+mn-ea"/>
              <a:cs typeface="+mn-cs"/>
            </a:rPr>
            <a:t>2014:  no survey done this year</a:t>
          </a:r>
          <a:endParaRPr lang="en-US" sz="1200">
            <a:solidFill>
              <a:srgbClr val="FF0000"/>
            </a:solidFill>
            <a:effectLst/>
          </a:endParaRPr>
        </a:p>
        <a:p>
          <a:pPr eaLnBrk="1" fontAlgn="auto" latinLnBrk="0" hangingPunct="1"/>
          <a:r>
            <a:rPr lang="en-US" sz="1200" baseline="0">
              <a:solidFill>
                <a:srgbClr val="FF0000"/>
              </a:solidFill>
              <a:effectLst/>
              <a:latin typeface="+mn-lt"/>
              <a:ea typeface="+mn-ea"/>
              <a:cs typeface="+mn-cs"/>
            </a:rPr>
            <a:t>2015:  no survey done this year</a:t>
          </a:r>
          <a:endParaRPr lang="en-US" sz="1200">
            <a:solidFill>
              <a:srgbClr val="FF0000"/>
            </a:solidFill>
            <a:effectLst/>
          </a:endParaRPr>
        </a:p>
        <a:p>
          <a:r>
            <a:rPr lang="en-US" sz="1200">
              <a:solidFill>
                <a:srgbClr val="FF0000"/>
              </a:solidFill>
              <a:effectLst/>
              <a:latin typeface="+mn-lt"/>
              <a:ea typeface="+mn-ea"/>
              <a:cs typeface="+mn-cs"/>
            </a:rPr>
            <a:t>2016:  </a:t>
          </a:r>
          <a:r>
            <a:rPr lang="en-US" sz="1200" baseline="0">
              <a:solidFill>
                <a:srgbClr val="FF0000"/>
              </a:solidFill>
              <a:effectLst/>
              <a:latin typeface="+mn-lt"/>
              <a:ea typeface="+mn-ea"/>
              <a:cs typeface="+mn-cs"/>
            </a:rPr>
            <a:t>no survey done this year</a:t>
          </a:r>
          <a:endParaRPr lang="en-US" sz="1200">
            <a:solidFill>
              <a:srgbClr val="FF0000"/>
            </a:solidFill>
            <a:effectLst/>
          </a:endParaRPr>
        </a:p>
        <a:p>
          <a:r>
            <a:rPr lang="en-US" sz="1200">
              <a:solidFill>
                <a:sysClr val="windowText" lastClr="000000"/>
              </a:solidFill>
              <a:effectLst/>
              <a:latin typeface="+mn-lt"/>
              <a:ea typeface="+mn-ea"/>
              <a:cs typeface="+mn-cs"/>
            </a:rPr>
            <a:t>2017:</a:t>
          </a:r>
          <a:r>
            <a:rPr lang="en-US" sz="1200" baseline="0">
              <a:solidFill>
                <a:sysClr val="windowText" lastClr="000000"/>
              </a:solidFill>
              <a:effectLst/>
              <a:latin typeface="+mn-lt"/>
              <a:ea typeface="+mn-ea"/>
              <a:cs typeface="+mn-cs"/>
            </a:rPr>
            <a:t>  Epoch 0 - 8/2</a:t>
          </a:r>
          <a:endParaRPr lang="en-US" sz="1200">
            <a:solidFill>
              <a:sysClr val="windowText" lastClr="000000"/>
            </a:solidFill>
            <a:effectLst/>
          </a:endParaRPr>
        </a:p>
        <a:p>
          <a:pPr eaLnBrk="1" fontAlgn="auto" latinLnBrk="0" hangingPunct="1"/>
          <a:r>
            <a:rPr lang="en-US" sz="1200" b="0" i="0" baseline="0">
              <a:solidFill>
                <a:srgbClr val="FF0000"/>
              </a:solidFill>
              <a:effectLst/>
              <a:latin typeface="+mn-lt"/>
              <a:ea typeface="+mn-ea"/>
              <a:cs typeface="+mn-cs"/>
            </a:rPr>
            <a:t>2018: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2019: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2020: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2021: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2022: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2023: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2024:  no survey done this year</a:t>
          </a:r>
          <a:endParaRPr lang="en-US" sz="1200">
            <a:solidFill>
              <a:srgbClr val="FF0000"/>
            </a:solidFill>
            <a:effectLst/>
          </a:endParaRPr>
        </a:p>
        <a:p>
          <a:pPr eaLnBrk="1" fontAlgn="auto" latinLnBrk="0" hangingPunct="1"/>
          <a:r>
            <a:rPr lang="en-US" sz="1200" b="0" i="0" baseline="0">
              <a:solidFill>
                <a:srgbClr val="FF0000"/>
              </a:solidFill>
              <a:effectLst/>
              <a:latin typeface="+mn-lt"/>
              <a:ea typeface="+mn-ea"/>
              <a:cs typeface="+mn-cs"/>
            </a:rPr>
            <a:t>2025:  no survey done this year</a:t>
          </a:r>
          <a:endParaRPr lang="en-US" sz="1200">
            <a:solidFill>
              <a:srgbClr val="FF0000"/>
            </a:solidFill>
            <a:effectLst/>
          </a:endParaRPr>
        </a:p>
        <a:p>
          <a:pPr eaLnBrk="1" fontAlgn="auto" latinLnBrk="0" hangingPunct="1"/>
          <a:r>
            <a:rPr lang="en-US" sz="1200" b="0" i="0" baseline="0">
              <a:solidFill>
                <a:sysClr val="windowText" lastClr="000000"/>
              </a:solidFill>
              <a:effectLst/>
              <a:latin typeface="+mn-lt"/>
              <a:ea typeface="+mn-ea"/>
              <a:cs typeface="+mn-cs"/>
            </a:rPr>
            <a:t>2026:  Epoch 0 - 7/26</a:t>
          </a:r>
          <a:endParaRPr lang="en-US"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
  <sheetViews>
    <sheetView tabSelected="1" workbookViewId="0"/>
  </sheetViews>
  <sheetFormatPr defaultColWidth="9.1796875" defaultRowHeight="15.5" x14ac:dyDescent="0.35"/>
  <cols>
    <col min="1" max="1" width="4.26953125" style="53" customWidth="1"/>
    <col min="2" max="16384" width="9.179687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O1570"/>
  <sheetViews>
    <sheetView workbookViewId="0">
      <pane ySplit="1" topLeftCell="A1527" activePane="bottomLeft" state="frozen"/>
      <selection pane="bottomLeft" activeCell="O1463" sqref="O1463"/>
    </sheetView>
  </sheetViews>
  <sheetFormatPr defaultColWidth="9.1796875" defaultRowHeight="14.5" x14ac:dyDescent="0.35"/>
  <cols>
    <col min="1" max="1" width="19.81640625" style="1" bestFit="1" customWidth="1"/>
    <col min="2" max="2" width="14.54296875" style="1" bestFit="1" customWidth="1"/>
    <col min="3" max="3" width="8.26953125" style="1" bestFit="1" customWidth="1"/>
    <col min="4" max="4" width="6.26953125" style="1" bestFit="1" customWidth="1"/>
    <col min="5" max="5" width="7" style="1" bestFit="1" customWidth="1"/>
    <col min="6" max="6" width="13.1796875" style="2" bestFit="1" customWidth="1"/>
    <col min="7" max="8" width="15" style="2" bestFit="1" customWidth="1"/>
    <col min="9" max="9" width="16.81640625" style="2" bestFit="1" customWidth="1"/>
    <col min="10" max="10" width="9.54296875" style="2" bestFit="1" customWidth="1"/>
    <col min="11" max="11" width="16.54296875" style="3" bestFit="1" customWidth="1"/>
    <col min="12" max="12" width="21.54296875" style="2" bestFit="1" customWidth="1"/>
    <col min="13" max="13" width="18.7265625" style="2" bestFit="1" customWidth="1"/>
    <col min="14" max="14" width="34.7265625" style="1" bestFit="1" customWidth="1"/>
    <col min="15" max="16384" width="9.1796875" style="1"/>
  </cols>
  <sheetData>
    <row r="1" spans="1:14" ht="16" thickBot="1" x14ac:dyDescent="0.4">
      <c r="A1" s="4" t="s">
        <v>0</v>
      </c>
      <c r="B1" s="4" t="s">
        <v>1</v>
      </c>
      <c r="C1" s="4" t="s">
        <v>2</v>
      </c>
      <c r="D1" s="4" t="s">
        <v>3</v>
      </c>
      <c r="E1" s="4" t="s">
        <v>4</v>
      </c>
      <c r="F1" s="5" t="s">
        <v>11</v>
      </c>
      <c r="G1" s="5" t="s">
        <v>12</v>
      </c>
      <c r="H1" s="5" t="s">
        <v>5</v>
      </c>
      <c r="I1" s="5" t="s">
        <v>6</v>
      </c>
      <c r="J1" s="5" t="s">
        <v>7</v>
      </c>
      <c r="K1" s="6" t="s">
        <v>15</v>
      </c>
      <c r="L1" s="5" t="s">
        <v>42</v>
      </c>
      <c r="M1" s="5" t="s">
        <v>43</v>
      </c>
      <c r="N1" s="4" t="s">
        <v>8</v>
      </c>
    </row>
    <row r="2" spans="1:14" ht="15.5" x14ac:dyDescent="0.35">
      <c r="A2" s="7" t="str">
        <f>B2 &amp; "-" &amp; C2 &amp; "-" &amp; D2 &amp; "-" &amp; E2</f>
        <v>2001-VL Long-1-0</v>
      </c>
      <c r="B2" s="8">
        <v>2001</v>
      </c>
      <c r="C2" s="8" t="s">
        <v>9</v>
      </c>
      <c r="D2" s="8">
        <v>1</v>
      </c>
      <c r="E2" s="8">
        <v>0</v>
      </c>
      <c r="F2" s="9">
        <v>482797.77799999999</v>
      </c>
      <c r="G2" s="9">
        <v>6523674.6409999998</v>
      </c>
      <c r="H2" s="9">
        <v>540540.82900000003</v>
      </c>
      <c r="I2" s="9">
        <v>6521239.4910000004</v>
      </c>
      <c r="J2" s="9">
        <v>1087.788</v>
      </c>
      <c r="K2" s="10">
        <v>37113.470833333333</v>
      </c>
      <c r="L2" s="9"/>
      <c r="M2" s="9"/>
      <c r="N2" s="8" t="s">
        <v>10</v>
      </c>
    </row>
    <row r="3" spans="1:14" ht="15.5" x14ac:dyDescent="0.35">
      <c r="A3" s="11" t="str">
        <f t="shared" ref="A3:A66" si="0">B3 &amp; "-" &amp; C3 &amp; "-" &amp; D3 &amp; "-" &amp; E3</f>
        <v>2001-VL Long-2-0</v>
      </c>
      <c r="B3" s="12">
        <v>2001</v>
      </c>
      <c r="C3" s="12" t="s">
        <v>9</v>
      </c>
      <c r="D3" s="12">
        <v>2</v>
      </c>
      <c r="E3" s="12">
        <v>0</v>
      </c>
      <c r="F3" s="13">
        <v>482791.08899999998</v>
      </c>
      <c r="G3" s="13">
        <v>6523675.0599999996</v>
      </c>
      <c r="H3" s="13">
        <v>540534.13699999999</v>
      </c>
      <c r="I3" s="13">
        <v>6521239.8099999996</v>
      </c>
      <c r="J3" s="13">
        <v>1089.2550000000001</v>
      </c>
      <c r="K3" s="14">
        <v>37113.47152777778</v>
      </c>
      <c r="L3" s="13"/>
      <c r="M3" s="13"/>
      <c r="N3" s="12" t="s">
        <v>10</v>
      </c>
    </row>
    <row r="4" spans="1:14" ht="15.5" x14ac:dyDescent="0.35">
      <c r="A4" s="11" t="str">
        <f t="shared" si="0"/>
        <v>2001-VL Long-3-0</v>
      </c>
      <c r="B4" s="12">
        <v>2001</v>
      </c>
      <c r="C4" s="12" t="s">
        <v>9</v>
      </c>
      <c r="D4" s="12">
        <v>3</v>
      </c>
      <c r="E4" s="12">
        <v>0</v>
      </c>
      <c r="F4" s="13">
        <v>482784.46299999999</v>
      </c>
      <c r="G4" s="13">
        <v>6523675.7290000003</v>
      </c>
      <c r="H4" s="13">
        <v>540527.50399999996</v>
      </c>
      <c r="I4" s="13">
        <v>6521240.3799999999</v>
      </c>
      <c r="J4" s="13">
        <v>1090.146</v>
      </c>
      <c r="K4" s="14">
        <v>37113.472222222219</v>
      </c>
      <c r="L4" s="13"/>
      <c r="M4" s="13"/>
      <c r="N4" s="12" t="s">
        <v>10</v>
      </c>
    </row>
    <row r="5" spans="1:14" ht="15.5" x14ac:dyDescent="0.35">
      <c r="A5" s="11" t="str">
        <f t="shared" si="0"/>
        <v>2001-VL Long-4-0</v>
      </c>
      <c r="B5" s="12">
        <v>2001</v>
      </c>
      <c r="C5" s="12" t="s">
        <v>9</v>
      </c>
      <c r="D5" s="12">
        <v>4</v>
      </c>
      <c r="E5" s="12">
        <v>0</v>
      </c>
      <c r="F5" s="13">
        <v>482777.91</v>
      </c>
      <c r="G5" s="13">
        <v>6523676.6449999996</v>
      </c>
      <c r="H5" s="13">
        <v>540520.94099999999</v>
      </c>
      <c r="I5" s="13">
        <v>6521241.1979999999</v>
      </c>
      <c r="J5" s="13">
        <v>1091.2</v>
      </c>
      <c r="K5" s="14">
        <v>37113.472916666666</v>
      </c>
      <c r="L5" s="13"/>
      <c r="M5" s="13"/>
      <c r="N5" s="12" t="s">
        <v>10</v>
      </c>
    </row>
    <row r="6" spans="1:14" ht="15.5" x14ac:dyDescent="0.35">
      <c r="A6" s="11" t="str">
        <f t="shared" si="0"/>
        <v>2001-VL Long-5-0</v>
      </c>
      <c r="B6" s="12">
        <v>2001</v>
      </c>
      <c r="C6" s="12" t="s">
        <v>9</v>
      </c>
      <c r="D6" s="12">
        <v>5</v>
      </c>
      <c r="E6" s="12">
        <v>0</v>
      </c>
      <c r="F6" s="13">
        <v>482771.473</v>
      </c>
      <c r="G6" s="13">
        <v>6523676.5959999999</v>
      </c>
      <c r="H6" s="13">
        <v>540514.50800000003</v>
      </c>
      <c r="I6" s="13">
        <v>6521241.0520000001</v>
      </c>
      <c r="J6" s="13">
        <v>1092.6679999999999</v>
      </c>
      <c r="K6" s="14">
        <v>37113.473611111112</v>
      </c>
      <c r="L6" s="13"/>
      <c r="M6" s="13"/>
      <c r="N6" s="12" t="s">
        <v>10</v>
      </c>
    </row>
    <row r="7" spans="1:14" ht="15.5" x14ac:dyDescent="0.35">
      <c r="A7" s="11" t="str">
        <f t="shared" si="0"/>
        <v>2001-VL Long-6-0</v>
      </c>
      <c r="B7" s="12">
        <v>2001</v>
      </c>
      <c r="C7" s="12" t="s">
        <v>9</v>
      </c>
      <c r="D7" s="12">
        <v>6</v>
      </c>
      <c r="E7" s="12">
        <v>0</v>
      </c>
      <c r="F7" s="13">
        <v>482764.95</v>
      </c>
      <c r="G7" s="13">
        <v>6523676.8229999999</v>
      </c>
      <c r="H7" s="13">
        <v>540507.98499999999</v>
      </c>
      <c r="I7" s="13">
        <v>6521241.182</v>
      </c>
      <c r="J7" s="13">
        <v>1094.1849999999999</v>
      </c>
      <c r="K7" s="14">
        <v>37113.473611111112</v>
      </c>
      <c r="L7" s="13"/>
      <c r="M7" s="13"/>
      <c r="N7" s="12" t="s">
        <v>10</v>
      </c>
    </row>
    <row r="8" spans="1:14" ht="15.5" x14ac:dyDescent="0.35">
      <c r="A8" s="11" t="str">
        <f t="shared" si="0"/>
        <v>2001-VL Long-7-0</v>
      </c>
      <c r="B8" s="12">
        <v>2001</v>
      </c>
      <c r="C8" s="12" t="s">
        <v>9</v>
      </c>
      <c r="D8" s="12">
        <v>7</v>
      </c>
      <c r="E8" s="12">
        <v>0</v>
      </c>
      <c r="F8" s="13">
        <v>482757.81400000001</v>
      </c>
      <c r="G8" s="13">
        <v>6523676.9079999998</v>
      </c>
      <c r="H8" s="13">
        <v>540500.85100000002</v>
      </c>
      <c r="I8" s="13">
        <v>6521241.1600000001</v>
      </c>
      <c r="J8" s="13">
        <v>1095.297</v>
      </c>
      <c r="K8" s="14">
        <v>37113.474305555559</v>
      </c>
      <c r="L8" s="13"/>
      <c r="M8" s="13"/>
      <c r="N8" s="12" t="s">
        <v>10</v>
      </c>
    </row>
    <row r="9" spans="1:14" ht="15.5" x14ac:dyDescent="0.35">
      <c r="A9" s="11" t="str">
        <f t="shared" si="0"/>
        <v>2001-VL Long-8-0</v>
      </c>
      <c r="B9" s="12">
        <v>2001</v>
      </c>
      <c r="C9" s="12" t="s">
        <v>9</v>
      </c>
      <c r="D9" s="12">
        <v>8</v>
      </c>
      <c r="E9" s="12">
        <v>0</v>
      </c>
      <c r="F9" s="13">
        <v>482749.90600000002</v>
      </c>
      <c r="G9" s="13">
        <v>6523677.3810000001</v>
      </c>
      <c r="H9" s="13">
        <v>540492.93999999994</v>
      </c>
      <c r="I9" s="13">
        <v>6521241.5149999997</v>
      </c>
      <c r="J9" s="13">
        <v>1095.93</v>
      </c>
      <c r="K9" s="14">
        <v>37113.474305555559</v>
      </c>
      <c r="L9" s="13"/>
      <c r="M9" s="13"/>
      <c r="N9" s="12" t="s">
        <v>10</v>
      </c>
    </row>
    <row r="10" spans="1:14" ht="15.5" x14ac:dyDescent="0.35">
      <c r="A10" s="11" t="str">
        <f t="shared" si="0"/>
        <v>2001-VL Long-9-0</v>
      </c>
      <c r="B10" s="12">
        <v>2001</v>
      </c>
      <c r="C10" s="12" t="s">
        <v>9</v>
      </c>
      <c r="D10" s="12">
        <v>9</v>
      </c>
      <c r="E10" s="12">
        <v>0</v>
      </c>
      <c r="F10" s="13">
        <v>482741.91399999999</v>
      </c>
      <c r="G10" s="13">
        <v>6523677.75</v>
      </c>
      <c r="H10" s="13">
        <v>540484.946</v>
      </c>
      <c r="I10" s="13">
        <v>6521241.7649999997</v>
      </c>
      <c r="J10" s="13">
        <v>1096.412</v>
      </c>
      <c r="K10" s="14">
        <v>37113.488194444442</v>
      </c>
      <c r="L10" s="13"/>
      <c r="M10" s="13"/>
      <c r="N10" s="12" t="s">
        <v>10</v>
      </c>
    </row>
    <row r="11" spans="1:14" ht="15.5" x14ac:dyDescent="0.35">
      <c r="A11" s="11" t="str">
        <f t="shared" si="0"/>
        <v>2001-VL Long-10-0</v>
      </c>
      <c r="B11" s="12">
        <v>2001</v>
      </c>
      <c r="C11" s="12" t="s">
        <v>9</v>
      </c>
      <c r="D11" s="12">
        <v>10</v>
      </c>
      <c r="E11" s="12">
        <v>0</v>
      </c>
      <c r="F11" s="13">
        <v>482735.821</v>
      </c>
      <c r="G11" s="13">
        <v>6523678.4689999996</v>
      </c>
      <c r="H11" s="13">
        <v>540478.84600000002</v>
      </c>
      <c r="I11" s="13">
        <v>6521242.392</v>
      </c>
      <c r="J11" s="13">
        <v>1095.357</v>
      </c>
      <c r="K11" s="14">
        <v>37113.488888888889</v>
      </c>
      <c r="L11" s="13"/>
      <c r="M11" s="13"/>
      <c r="N11" s="12" t="s">
        <v>10</v>
      </c>
    </row>
    <row r="12" spans="1:14" ht="15.5" x14ac:dyDescent="0.35">
      <c r="A12" s="11" t="str">
        <f t="shared" si="0"/>
        <v>2001-VL Long-11-0</v>
      </c>
      <c r="B12" s="12">
        <v>2001</v>
      </c>
      <c r="C12" s="12" t="s">
        <v>9</v>
      </c>
      <c r="D12" s="12">
        <v>11</v>
      </c>
      <c r="E12" s="12">
        <v>0</v>
      </c>
      <c r="F12" s="13">
        <v>482728.55599999998</v>
      </c>
      <c r="G12" s="13">
        <v>6523678.7170000002</v>
      </c>
      <c r="H12" s="13">
        <v>540471.57999999996</v>
      </c>
      <c r="I12" s="13">
        <v>6521242.5319999997</v>
      </c>
      <c r="J12" s="13">
        <v>1094.624</v>
      </c>
      <c r="K12" s="14">
        <v>37113.488888888889</v>
      </c>
      <c r="L12" s="13"/>
      <c r="M12" s="13"/>
      <c r="N12" s="12" t="s">
        <v>10</v>
      </c>
    </row>
    <row r="13" spans="1:14" ht="15.5" x14ac:dyDescent="0.35">
      <c r="A13" s="11" t="str">
        <f t="shared" si="0"/>
        <v>2001-VL Long-12-0</v>
      </c>
      <c r="B13" s="12">
        <v>2001</v>
      </c>
      <c r="C13" s="12" t="s">
        <v>9</v>
      </c>
      <c r="D13" s="12">
        <v>12</v>
      </c>
      <c r="E13" s="12">
        <v>0</v>
      </c>
      <c r="F13" s="13">
        <v>482721.55699999997</v>
      </c>
      <c r="G13" s="13">
        <v>6523678.96</v>
      </c>
      <c r="H13" s="13">
        <v>540464.58100000001</v>
      </c>
      <c r="I13" s="13">
        <v>6521242.6699999999</v>
      </c>
      <c r="J13" s="13">
        <v>1093.7139999999999</v>
      </c>
      <c r="K13" s="14">
        <v>37113.489583333336</v>
      </c>
      <c r="L13" s="13"/>
      <c r="M13" s="13"/>
      <c r="N13" s="12" t="s">
        <v>10</v>
      </c>
    </row>
    <row r="14" spans="1:14" ht="15.5" x14ac:dyDescent="0.35">
      <c r="A14" s="11" t="str">
        <f t="shared" si="0"/>
        <v>2001-VL Long-13-0</v>
      </c>
      <c r="B14" s="12">
        <v>2001</v>
      </c>
      <c r="C14" s="12" t="s">
        <v>9</v>
      </c>
      <c r="D14" s="12">
        <v>13</v>
      </c>
      <c r="E14" s="12">
        <v>0</v>
      </c>
      <c r="F14" s="13">
        <v>482714.92200000002</v>
      </c>
      <c r="G14" s="13">
        <v>6523678.1840000004</v>
      </c>
      <c r="H14" s="13">
        <v>540457.96100000001</v>
      </c>
      <c r="I14" s="13">
        <v>6521241.7960000001</v>
      </c>
      <c r="J14" s="13">
        <v>1092.7159999999999</v>
      </c>
      <c r="K14" s="14">
        <v>37113.490277777775</v>
      </c>
      <c r="L14" s="13"/>
      <c r="M14" s="13"/>
      <c r="N14" s="12" t="s">
        <v>10</v>
      </c>
    </row>
    <row r="15" spans="1:14" ht="15.5" x14ac:dyDescent="0.35">
      <c r="A15" s="11" t="str">
        <f t="shared" si="0"/>
        <v>2001-VL Long-14-0</v>
      </c>
      <c r="B15" s="12">
        <v>2001</v>
      </c>
      <c r="C15" s="12" t="s">
        <v>9</v>
      </c>
      <c r="D15" s="12">
        <v>14</v>
      </c>
      <c r="E15" s="12">
        <v>0</v>
      </c>
      <c r="F15" s="13">
        <v>482708.353</v>
      </c>
      <c r="G15" s="13">
        <v>6523677.5920000002</v>
      </c>
      <c r="H15" s="13">
        <v>540451.40399999998</v>
      </c>
      <c r="I15" s="13">
        <v>6521241.1059999997</v>
      </c>
      <c r="J15" s="13">
        <v>1091.7650000000001</v>
      </c>
      <c r="K15" s="14">
        <v>37113.490277777775</v>
      </c>
      <c r="L15" s="13"/>
      <c r="M15" s="13"/>
      <c r="N15" s="12" t="s">
        <v>10</v>
      </c>
    </row>
    <row r="16" spans="1:14" ht="15.5" x14ac:dyDescent="0.35">
      <c r="A16" s="11" t="str">
        <f t="shared" si="0"/>
        <v>2001-VL Long-15-0</v>
      </c>
      <c r="B16" s="12">
        <v>2001</v>
      </c>
      <c r="C16" s="12" t="s">
        <v>9</v>
      </c>
      <c r="D16" s="12">
        <v>15</v>
      </c>
      <c r="E16" s="12">
        <v>0</v>
      </c>
      <c r="F16" s="13">
        <v>482701.06300000002</v>
      </c>
      <c r="G16" s="13">
        <v>6523677.1320000002</v>
      </c>
      <c r="H16" s="13">
        <v>540444.125</v>
      </c>
      <c r="I16" s="13">
        <v>6521240.5369999995</v>
      </c>
      <c r="J16" s="13">
        <v>1090.4870000000001</v>
      </c>
      <c r="K16" s="14">
        <v>37113.490972222222</v>
      </c>
      <c r="L16" s="13"/>
      <c r="M16" s="13"/>
      <c r="N16" s="12" t="s">
        <v>10</v>
      </c>
    </row>
    <row r="17" spans="1:14" ht="15.5" x14ac:dyDescent="0.35">
      <c r="A17" s="11" t="str">
        <f t="shared" si="0"/>
        <v>2001-VL Long-16-0</v>
      </c>
      <c r="B17" s="12">
        <v>2001</v>
      </c>
      <c r="C17" s="12" t="s">
        <v>9</v>
      </c>
      <c r="D17" s="12">
        <v>16</v>
      </c>
      <c r="E17" s="12">
        <v>0</v>
      </c>
      <c r="F17" s="13">
        <v>482693.43300000002</v>
      </c>
      <c r="G17" s="13">
        <v>6523676.9100000001</v>
      </c>
      <c r="H17" s="13">
        <v>540436.50199999998</v>
      </c>
      <c r="I17" s="13">
        <v>6521240.2010000004</v>
      </c>
      <c r="J17" s="13">
        <v>1088.952</v>
      </c>
      <c r="K17" s="14">
        <v>37113.490972222222</v>
      </c>
      <c r="L17" s="13"/>
      <c r="M17" s="13"/>
      <c r="N17" s="12" t="s">
        <v>10</v>
      </c>
    </row>
    <row r="18" spans="1:14" ht="15.5" x14ac:dyDescent="0.35">
      <c r="A18" s="11" t="str">
        <f t="shared" si="0"/>
        <v>2001-VL Long-17-0</v>
      </c>
      <c r="B18" s="12">
        <v>2001</v>
      </c>
      <c r="C18" s="12" t="s">
        <v>9</v>
      </c>
      <c r="D18" s="12">
        <v>17</v>
      </c>
      <c r="E18" s="12">
        <v>0</v>
      </c>
      <c r="F18" s="13">
        <v>482685.75199999998</v>
      </c>
      <c r="G18" s="13">
        <v>6523676.7529999996</v>
      </c>
      <c r="H18" s="13">
        <v>540428.82700000005</v>
      </c>
      <c r="I18" s="13">
        <v>6521239.9299999997</v>
      </c>
      <c r="J18" s="13">
        <v>1087.48</v>
      </c>
      <c r="K18" s="14">
        <v>37113.490972222222</v>
      </c>
      <c r="L18" s="13"/>
      <c r="M18" s="13"/>
      <c r="N18" s="12" t="s">
        <v>10</v>
      </c>
    </row>
    <row r="19" spans="1:14" ht="15.5" x14ac:dyDescent="0.35">
      <c r="A19" s="11" t="str">
        <f t="shared" si="0"/>
        <v>2001-VL Long-18-0</v>
      </c>
      <c r="B19" s="12">
        <v>2001</v>
      </c>
      <c r="C19" s="12" t="s">
        <v>9</v>
      </c>
      <c r="D19" s="12">
        <v>18</v>
      </c>
      <c r="E19" s="12">
        <v>0</v>
      </c>
      <c r="F19" s="13">
        <v>482678.54499999998</v>
      </c>
      <c r="G19" s="13">
        <v>6523676.9330000002</v>
      </c>
      <c r="H19" s="13">
        <v>540421.62100000004</v>
      </c>
      <c r="I19" s="13">
        <v>6521240.0020000003</v>
      </c>
      <c r="J19" s="13">
        <v>1085.7270000000001</v>
      </c>
      <c r="K19" s="14">
        <v>37113.491666666669</v>
      </c>
      <c r="L19" s="13"/>
      <c r="M19" s="13"/>
      <c r="N19" s="12" t="s">
        <v>10</v>
      </c>
    </row>
    <row r="20" spans="1:14" ht="15.5" x14ac:dyDescent="0.35">
      <c r="A20" s="11" t="str">
        <f t="shared" si="0"/>
        <v>2001-VL Long-19-0</v>
      </c>
      <c r="B20" s="12">
        <v>2001</v>
      </c>
      <c r="C20" s="12" t="s">
        <v>9</v>
      </c>
      <c r="D20" s="12">
        <v>19</v>
      </c>
      <c r="E20" s="12">
        <v>0</v>
      </c>
      <c r="F20" s="13">
        <v>482671.02600000001</v>
      </c>
      <c r="G20" s="13">
        <v>6523677.0659999996</v>
      </c>
      <c r="H20" s="13">
        <v>540414.10400000005</v>
      </c>
      <c r="I20" s="13">
        <v>6521240.023</v>
      </c>
      <c r="J20" s="13">
        <v>1083.53</v>
      </c>
      <c r="K20" s="14">
        <v>37113.491666666669</v>
      </c>
      <c r="L20" s="13"/>
      <c r="M20" s="13"/>
      <c r="N20" s="12" t="s">
        <v>10</v>
      </c>
    </row>
    <row r="21" spans="1:14" ht="15.5" x14ac:dyDescent="0.35">
      <c r="A21" s="11" t="str">
        <f t="shared" si="0"/>
        <v>2001-VL Long-20-0</v>
      </c>
      <c r="B21" s="12">
        <v>2001</v>
      </c>
      <c r="C21" s="12" t="s">
        <v>9</v>
      </c>
      <c r="D21" s="12">
        <v>20</v>
      </c>
      <c r="E21" s="12">
        <v>0</v>
      </c>
      <c r="F21" s="13">
        <v>482662.74400000001</v>
      </c>
      <c r="G21" s="13">
        <v>6523676.8399999999</v>
      </c>
      <c r="H21" s="13">
        <v>540405.82900000003</v>
      </c>
      <c r="I21" s="13">
        <v>6521239.6730000004</v>
      </c>
      <c r="J21" s="13">
        <v>1081.19</v>
      </c>
      <c r="K21" s="14">
        <v>37113.492361111108</v>
      </c>
      <c r="L21" s="13"/>
      <c r="M21" s="13"/>
      <c r="N21" s="12" t="s">
        <v>10</v>
      </c>
    </row>
    <row r="22" spans="1:14" ht="15.5" x14ac:dyDescent="0.35">
      <c r="A22" s="11" t="str">
        <f t="shared" si="0"/>
        <v>2001-VL Long-21-0</v>
      </c>
      <c r="B22" s="12">
        <v>2001</v>
      </c>
      <c r="C22" s="12" t="s">
        <v>9</v>
      </c>
      <c r="D22" s="12">
        <v>21</v>
      </c>
      <c r="E22" s="12">
        <v>0</v>
      </c>
      <c r="F22" s="13">
        <v>482656.17700000003</v>
      </c>
      <c r="G22" s="13">
        <v>6523677.3190000001</v>
      </c>
      <c r="H22" s="13">
        <v>540399.25800000003</v>
      </c>
      <c r="I22" s="13">
        <v>6521240.0539999995</v>
      </c>
      <c r="J22" s="13">
        <v>1079.6690000000001</v>
      </c>
      <c r="K22" s="14">
        <v>37114.502083333333</v>
      </c>
      <c r="L22" s="13"/>
      <c r="M22" s="13"/>
      <c r="N22" s="12" t="s">
        <v>10</v>
      </c>
    </row>
    <row r="23" spans="1:14" ht="15.5" x14ac:dyDescent="0.35">
      <c r="A23" s="11" t="str">
        <f t="shared" si="0"/>
        <v>2001-VL Long-22-0</v>
      </c>
      <c r="B23" s="12">
        <v>2001</v>
      </c>
      <c r="C23" s="12" t="s">
        <v>9</v>
      </c>
      <c r="D23" s="12">
        <v>22</v>
      </c>
      <c r="E23" s="12">
        <v>0</v>
      </c>
      <c r="F23" s="13">
        <v>482650.33799999999</v>
      </c>
      <c r="G23" s="13">
        <v>6523676.4139999999</v>
      </c>
      <c r="H23" s="13">
        <v>540393.43599999999</v>
      </c>
      <c r="I23" s="13">
        <v>6521239.0619999999</v>
      </c>
      <c r="J23" s="13">
        <v>1081.1980000000001</v>
      </c>
      <c r="K23" s="14">
        <v>37113.494444444441</v>
      </c>
      <c r="L23" s="13"/>
      <c r="M23" s="13"/>
      <c r="N23" s="12" t="s">
        <v>10</v>
      </c>
    </row>
    <row r="24" spans="1:14" ht="15.5" x14ac:dyDescent="0.35">
      <c r="A24" s="11" t="str">
        <f t="shared" si="0"/>
        <v>2001-VL Long-23-0</v>
      </c>
      <c r="B24" s="12">
        <v>2001</v>
      </c>
      <c r="C24" s="12" t="s">
        <v>9</v>
      </c>
      <c r="D24" s="12">
        <v>23</v>
      </c>
      <c r="E24" s="12">
        <v>0</v>
      </c>
      <c r="F24" s="13">
        <v>482643.45500000002</v>
      </c>
      <c r="G24" s="13">
        <v>6523676.1919999998</v>
      </c>
      <c r="H24" s="13">
        <v>540386.55900000001</v>
      </c>
      <c r="I24" s="13">
        <v>6521238.7379999999</v>
      </c>
      <c r="J24" s="13">
        <v>1082.7860000000001</v>
      </c>
      <c r="K24" s="14">
        <v>37113.508333333331</v>
      </c>
      <c r="L24" s="13"/>
      <c r="M24" s="13"/>
      <c r="N24" s="12" t="s">
        <v>10</v>
      </c>
    </row>
    <row r="25" spans="1:14" ht="15.5" x14ac:dyDescent="0.35">
      <c r="A25" s="11" t="str">
        <f t="shared" si="0"/>
        <v>2001-VL Long-24-0</v>
      </c>
      <c r="B25" s="12">
        <v>2001</v>
      </c>
      <c r="C25" s="12" t="s">
        <v>9</v>
      </c>
      <c r="D25" s="12">
        <v>24</v>
      </c>
      <c r="E25" s="12">
        <v>0</v>
      </c>
      <c r="F25" s="13">
        <v>482635.61300000001</v>
      </c>
      <c r="G25" s="13">
        <v>6523676.3530000001</v>
      </c>
      <c r="H25" s="13">
        <v>540378.71900000004</v>
      </c>
      <c r="I25" s="13">
        <v>6521238.7819999997</v>
      </c>
      <c r="J25" s="13">
        <v>1084.1849999999999</v>
      </c>
      <c r="K25" s="14">
        <v>37113.508333333331</v>
      </c>
      <c r="L25" s="13"/>
      <c r="M25" s="13"/>
      <c r="N25" s="12" t="s">
        <v>10</v>
      </c>
    </row>
    <row r="26" spans="1:14" ht="15.5" x14ac:dyDescent="0.35">
      <c r="A26" s="11" t="str">
        <f t="shared" si="0"/>
        <v>2001-VL Long-25-0</v>
      </c>
      <c r="B26" s="12">
        <v>2001</v>
      </c>
      <c r="C26" s="12" t="s">
        <v>9</v>
      </c>
      <c r="D26" s="12">
        <v>25</v>
      </c>
      <c r="E26" s="12">
        <v>0</v>
      </c>
      <c r="F26" s="13">
        <v>482627.81099999999</v>
      </c>
      <c r="G26" s="13">
        <v>6523676.2960000001</v>
      </c>
      <c r="H26" s="13">
        <v>540370.92099999997</v>
      </c>
      <c r="I26" s="13">
        <v>6521238.608</v>
      </c>
      <c r="J26" s="13">
        <v>1085.3430000000001</v>
      </c>
      <c r="K26" s="14">
        <v>37113.509027777778</v>
      </c>
      <c r="L26" s="13"/>
      <c r="M26" s="13"/>
      <c r="N26" s="12" t="s">
        <v>10</v>
      </c>
    </row>
    <row r="27" spans="1:14" ht="15.5" x14ac:dyDescent="0.35">
      <c r="A27" s="11" t="str">
        <f t="shared" si="0"/>
        <v>2001-VL Long-26-0</v>
      </c>
      <c r="B27" s="12">
        <v>2001</v>
      </c>
      <c r="C27" s="12" t="s">
        <v>9</v>
      </c>
      <c r="D27" s="12">
        <v>26</v>
      </c>
      <c r="E27" s="12">
        <v>0</v>
      </c>
      <c r="F27" s="13">
        <v>482619.77399999998</v>
      </c>
      <c r="G27" s="13">
        <v>6523675.3760000002</v>
      </c>
      <c r="H27" s="13">
        <v>540362.902</v>
      </c>
      <c r="I27" s="13">
        <v>6521237.5690000001</v>
      </c>
      <c r="J27" s="13">
        <v>1085.826</v>
      </c>
      <c r="K27" s="14">
        <v>37113.509027777778</v>
      </c>
      <c r="L27" s="13"/>
      <c r="M27" s="13"/>
      <c r="N27" s="12" t="s">
        <v>10</v>
      </c>
    </row>
    <row r="28" spans="1:14" ht="15.5" x14ac:dyDescent="0.35">
      <c r="A28" s="11" t="str">
        <f t="shared" si="0"/>
        <v>2001-VL Long-27-0</v>
      </c>
      <c r="B28" s="12">
        <v>2001</v>
      </c>
      <c r="C28" s="12" t="s">
        <v>9</v>
      </c>
      <c r="D28" s="12">
        <v>27</v>
      </c>
      <c r="E28" s="12">
        <v>0</v>
      </c>
      <c r="F28" s="13">
        <v>482611.60499999998</v>
      </c>
      <c r="G28" s="13">
        <v>6523674.1519999998</v>
      </c>
      <c r="H28" s="13">
        <v>540354.75600000005</v>
      </c>
      <c r="I28" s="13">
        <v>6521236.2230000002</v>
      </c>
      <c r="J28" s="13">
        <v>1086.277</v>
      </c>
      <c r="K28" s="14">
        <v>37113.509722222225</v>
      </c>
      <c r="L28" s="13"/>
      <c r="M28" s="13"/>
      <c r="N28" s="12" t="s">
        <v>10</v>
      </c>
    </row>
    <row r="29" spans="1:14" ht="15.5" x14ac:dyDescent="0.35">
      <c r="A29" s="11" t="str">
        <f t="shared" si="0"/>
        <v>2001-VL Long-28-0</v>
      </c>
      <c r="B29" s="12">
        <v>2001</v>
      </c>
      <c r="C29" s="12" t="s">
        <v>9</v>
      </c>
      <c r="D29" s="12">
        <v>28</v>
      </c>
      <c r="E29" s="12">
        <v>0</v>
      </c>
      <c r="F29" s="13">
        <v>482603.78600000002</v>
      </c>
      <c r="G29" s="13">
        <v>6523673.176</v>
      </c>
      <c r="H29" s="13">
        <v>540346.95499999996</v>
      </c>
      <c r="I29" s="13">
        <v>6521235.1310000001</v>
      </c>
      <c r="J29" s="13">
        <v>1086.1369999999999</v>
      </c>
      <c r="K29" s="14">
        <v>37113.509722222225</v>
      </c>
      <c r="L29" s="13"/>
      <c r="M29" s="13"/>
      <c r="N29" s="12" t="s">
        <v>10</v>
      </c>
    </row>
    <row r="30" spans="1:14" ht="15.5" x14ac:dyDescent="0.35">
      <c r="A30" s="11" t="str">
        <f t="shared" si="0"/>
        <v>2001-VL Long-29-0</v>
      </c>
      <c r="B30" s="12">
        <v>2001</v>
      </c>
      <c r="C30" s="12" t="s">
        <v>9</v>
      </c>
      <c r="D30" s="12">
        <v>29</v>
      </c>
      <c r="E30" s="12">
        <v>0</v>
      </c>
      <c r="F30" s="13">
        <v>482596.54100000003</v>
      </c>
      <c r="G30" s="13">
        <v>6523671.5549999997</v>
      </c>
      <c r="H30" s="13">
        <v>540339.73800000001</v>
      </c>
      <c r="I30" s="13">
        <v>6521233.4029999999</v>
      </c>
      <c r="J30" s="13">
        <v>1085.7529999999999</v>
      </c>
      <c r="K30" s="14">
        <v>37113.511111111111</v>
      </c>
      <c r="L30" s="13"/>
      <c r="M30" s="13"/>
      <c r="N30" s="12" t="s">
        <v>10</v>
      </c>
    </row>
    <row r="31" spans="1:14" ht="15.5" x14ac:dyDescent="0.35">
      <c r="A31" s="11" t="str">
        <f t="shared" si="0"/>
        <v>2001-VL Long-30-0</v>
      </c>
      <c r="B31" s="12">
        <v>2001</v>
      </c>
      <c r="C31" s="12" t="s">
        <v>9</v>
      </c>
      <c r="D31" s="12">
        <v>30</v>
      </c>
      <c r="E31" s="12">
        <v>0</v>
      </c>
      <c r="F31" s="13">
        <v>482588.22600000002</v>
      </c>
      <c r="G31" s="13">
        <v>6523670.3339999998</v>
      </c>
      <c r="H31" s="13">
        <v>540331.44499999995</v>
      </c>
      <c r="I31" s="13">
        <v>6521232.0580000002</v>
      </c>
      <c r="J31" s="13">
        <v>1084.924</v>
      </c>
      <c r="K31" s="14">
        <v>37113.511111111111</v>
      </c>
      <c r="L31" s="13"/>
      <c r="M31" s="13"/>
      <c r="N31" s="12" t="s">
        <v>10</v>
      </c>
    </row>
    <row r="32" spans="1:14" ht="15.5" x14ac:dyDescent="0.35">
      <c r="A32" s="11" t="str">
        <f t="shared" si="0"/>
        <v>2001-VL Long-31-0</v>
      </c>
      <c r="B32" s="12">
        <v>2001</v>
      </c>
      <c r="C32" s="12" t="s">
        <v>9</v>
      </c>
      <c r="D32" s="12">
        <v>31</v>
      </c>
      <c r="E32" s="12">
        <v>0</v>
      </c>
      <c r="F32" s="13">
        <v>482580.27</v>
      </c>
      <c r="G32" s="13">
        <v>6523669.5489999996</v>
      </c>
      <c r="H32" s="13">
        <v>540323.505</v>
      </c>
      <c r="I32" s="13">
        <v>6521231.1550000003</v>
      </c>
      <c r="J32" s="13">
        <v>1083.894</v>
      </c>
      <c r="K32" s="14">
        <v>37113.511805555558</v>
      </c>
      <c r="L32" s="13"/>
      <c r="M32" s="13"/>
      <c r="N32" s="12" t="s">
        <v>10</v>
      </c>
    </row>
    <row r="33" spans="1:14" ht="15.5" x14ac:dyDescent="0.35">
      <c r="A33" s="11" t="str">
        <f t="shared" si="0"/>
        <v>2001-VL Long-32-0</v>
      </c>
      <c r="B33" s="12">
        <v>2001</v>
      </c>
      <c r="C33" s="12" t="s">
        <v>9</v>
      </c>
      <c r="D33" s="12">
        <v>32</v>
      </c>
      <c r="E33" s="12">
        <v>0</v>
      </c>
      <c r="F33" s="13">
        <v>482571.45600000001</v>
      </c>
      <c r="G33" s="13">
        <v>6523668.1809999999</v>
      </c>
      <c r="H33" s="13">
        <v>540314.71600000001</v>
      </c>
      <c r="I33" s="13">
        <v>6521229.6560000004</v>
      </c>
      <c r="J33" s="13">
        <v>1081.954</v>
      </c>
      <c r="K33" s="14">
        <v>37113.511805555558</v>
      </c>
      <c r="L33" s="13"/>
      <c r="M33" s="13"/>
      <c r="N33" s="12" t="s">
        <v>10</v>
      </c>
    </row>
    <row r="34" spans="1:14" ht="15.5" x14ac:dyDescent="0.35">
      <c r="A34" s="11" t="str">
        <f t="shared" si="0"/>
        <v>2001-VL Long-33-0</v>
      </c>
      <c r="B34" s="12">
        <v>2001</v>
      </c>
      <c r="C34" s="12" t="s">
        <v>9</v>
      </c>
      <c r="D34" s="12">
        <v>33</v>
      </c>
      <c r="E34" s="12">
        <v>0</v>
      </c>
      <c r="F34" s="13">
        <v>482564.23599999998</v>
      </c>
      <c r="G34" s="13">
        <v>6523666.7309999997</v>
      </c>
      <c r="H34" s="13">
        <v>540307.52099999995</v>
      </c>
      <c r="I34" s="13">
        <v>6521228.0990000004</v>
      </c>
      <c r="J34" s="13">
        <v>1080.184</v>
      </c>
      <c r="K34" s="14">
        <v>37113.512499999997</v>
      </c>
      <c r="L34" s="13"/>
      <c r="M34" s="13"/>
      <c r="N34" s="12" t="s">
        <v>10</v>
      </c>
    </row>
    <row r="35" spans="1:14" ht="15.5" x14ac:dyDescent="0.35">
      <c r="A35" s="11" t="str">
        <f t="shared" si="0"/>
        <v>2001-VL Long-34-0</v>
      </c>
      <c r="B35" s="12">
        <v>2001</v>
      </c>
      <c r="C35" s="12" t="s">
        <v>9</v>
      </c>
      <c r="D35" s="12">
        <v>34</v>
      </c>
      <c r="E35" s="12">
        <v>0</v>
      </c>
      <c r="F35" s="13">
        <v>482557.74</v>
      </c>
      <c r="G35" s="13">
        <v>6523665.8039999995</v>
      </c>
      <c r="H35" s="13">
        <v>540301.04200000002</v>
      </c>
      <c r="I35" s="13">
        <v>6521227.0750000002</v>
      </c>
      <c r="J35" s="13">
        <v>1078.4269999999999</v>
      </c>
      <c r="K35" s="14">
        <v>37113.512499999997</v>
      </c>
      <c r="L35" s="13"/>
      <c r="M35" s="13"/>
      <c r="N35" s="12" t="s">
        <v>10</v>
      </c>
    </row>
    <row r="36" spans="1:14" ht="15.5" x14ac:dyDescent="0.35">
      <c r="A36" s="11" t="str">
        <f t="shared" si="0"/>
        <v>2001-VL Long-35-0</v>
      </c>
      <c r="B36" s="12">
        <v>2001</v>
      </c>
      <c r="C36" s="12" t="s">
        <v>9</v>
      </c>
      <c r="D36" s="12">
        <v>35</v>
      </c>
      <c r="E36" s="12">
        <v>0</v>
      </c>
      <c r="F36" s="13">
        <v>482554.087</v>
      </c>
      <c r="G36" s="13">
        <v>6523665.2719999999</v>
      </c>
      <c r="H36" s="13">
        <v>540297.39899999998</v>
      </c>
      <c r="I36" s="13">
        <v>6521226.4890000001</v>
      </c>
      <c r="J36" s="13">
        <v>1077.271</v>
      </c>
      <c r="K36" s="14">
        <v>37113.513194444444</v>
      </c>
      <c r="L36" s="13"/>
      <c r="M36" s="13"/>
      <c r="N36" s="12" t="s">
        <v>10</v>
      </c>
    </row>
    <row r="37" spans="1:14" ht="15.5" x14ac:dyDescent="0.35">
      <c r="A37" s="11" t="str">
        <f t="shared" si="0"/>
        <v>2001-VL Long-36-0</v>
      </c>
      <c r="B37" s="12">
        <v>2001</v>
      </c>
      <c r="C37" s="12" t="s">
        <v>9</v>
      </c>
      <c r="D37" s="12">
        <v>36</v>
      </c>
      <c r="E37" s="12">
        <v>0</v>
      </c>
      <c r="F37" s="13">
        <v>482535.47</v>
      </c>
      <c r="G37" s="13">
        <v>6523663.1639999999</v>
      </c>
      <c r="H37" s="13">
        <v>540278.82200000004</v>
      </c>
      <c r="I37" s="13">
        <v>6521224.1040000003</v>
      </c>
      <c r="J37" s="13">
        <v>1064.992</v>
      </c>
      <c r="K37" s="14">
        <v>37114.563194444447</v>
      </c>
      <c r="L37" s="13"/>
      <c r="M37" s="13"/>
      <c r="N37" s="12" t="s">
        <v>10</v>
      </c>
    </row>
    <row r="38" spans="1:14" ht="15.5" x14ac:dyDescent="0.35">
      <c r="A38" s="11" t="str">
        <f t="shared" si="0"/>
        <v>2001-VL Long-37-0</v>
      </c>
      <c r="B38" s="12">
        <v>2001</v>
      </c>
      <c r="C38" s="12" t="s">
        <v>9</v>
      </c>
      <c r="D38" s="12">
        <v>37</v>
      </c>
      <c r="E38" s="12">
        <v>0</v>
      </c>
      <c r="F38" s="13">
        <v>482525.5</v>
      </c>
      <c r="G38" s="13">
        <v>6523660.3059999999</v>
      </c>
      <c r="H38" s="13">
        <v>540268.9</v>
      </c>
      <c r="I38" s="13">
        <v>6521221.0990000004</v>
      </c>
      <c r="J38" s="13">
        <v>1072.1179999999999</v>
      </c>
      <c r="K38" s="14">
        <v>37113.51666666667</v>
      </c>
      <c r="L38" s="13"/>
      <c r="M38" s="13"/>
      <c r="N38" s="12" t="s">
        <v>10</v>
      </c>
    </row>
    <row r="39" spans="1:14" ht="15.5" x14ac:dyDescent="0.35">
      <c r="A39" s="11" t="str">
        <f t="shared" si="0"/>
        <v>2001-VL Long-38-0</v>
      </c>
      <c r="B39" s="12">
        <v>2001</v>
      </c>
      <c r="C39" s="12" t="s">
        <v>9</v>
      </c>
      <c r="D39" s="12">
        <v>38</v>
      </c>
      <c r="E39" s="12">
        <v>0</v>
      </c>
      <c r="F39" s="13">
        <v>482520.85600000003</v>
      </c>
      <c r="G39" s="13">
        <v>6523658.591</v>
      </c>
      <c r="H39" s="13">
        <v>540264.28399999999</v>
      </c>
      <c r="I39" s="13">
        <v>6521219.3150000004</v>
      </c>
      <c r="J39" s="13">
        <v>1073.7270000000001</v>
      </c>
      <c r="K39" s="14">
        <v>37113.518750000003</v>
      </c>
      <c r="L39" s="13"/>
      <c r="M39" s="13"/>
      <c r="N39" s="12" t="s">
        <v>10</v>
      </c>
    </row>
    <row r="40" spans="1:14" ht="15.5" x14ac:dyDescent="0.35">
      <c r="A40" s="11" t="str">
        <f t="shared" si="0"/>
        <v>2001-VL Long-39-0</v>
      </c>
      <c r="B40" s="12">
        <v>2001</v>
      </c>
      <c r="C40" s="12" t="s">
        <v>9</v>
      </c>
      <c r="D40" s="12">
        <v>39</v>
      </c>
      <c r="E40" s="12">
        <v>0</v>
      </c>
      <c r="F40" s="13">
        <v>482515.174</v>
      </c>
      <c r="G40" s="13">
        <v>6523656.7589999996</v>
      </c>
      <c r="H40" s="13">
        <v>540258.63199999998</v>
      </c>
      <c r="I40" s="13">
        <v>6521217.3990000002</v>
      </c>
      <c r="J40" s="13">
        <v>1075.355</v>
      </c>
      <c r="K40" s="14">
        <v>37113.518750000003</v>
      </c>
      <c r="L40" s="13"/>
      <c r="M40" s="13"/>
      <c r="N40" s="12" t="s">
        <v>10</v>
      </c>
    </row>
    <row r="41" spans="1:14" ht="15.5" x14ac:dyDescent="0.35">
      <c r="A41" s="11" t="str">
        <f t="shared" si="0"/>
        <v>2001-VL Long-40-0</v>
      </c>
      <c r="B41" s="12">
        <v>2001</v>
      </c>
      <c r="C41" s="12" t="s">
        <v>9</v>
      </c>
      <c r="D41" s="12">
        <v>40</v>
      </c>
      <c r="E41" s="12">
        <v>0</v>
      </c>
      <c r="F41" s="13">
        <v>482509.386</v>
      </c>
      <c r="G41" s="13">
        <v>6523655.0379999997</v>
      </c>
      <c r="H41" s="13">
        <v>540252.87199999997</v>
      </c>
      <c r="I41" s="13">
        <v>6521215.5930000003</v>
      </c>
      <c r="J41" s="13">
        <v>1076.453</v>
      </c>
      <c r="K41" s="14">
        <v>37113.519444444442</v>
      </c>
      <c r="L41" s="13"/>
      <c r="M41" s="13"/>
      <c r="N41" s="12" t="s">
        <v>10</v>
      </c>
    </row>
    <row r="42" spans="1:14" ht="15.5" x14ac:dyDescent="0.35">
      <c r="A42" s="11" t="str">
        <f t="shared" si="0"/>
        <v>2001-VL Long-41-0</v>
      </c>
      <c r="B42" s="12">
        <v>2001</v>
      </c>
      <c r="C42" s="12" t="s">
        <v>9</v>
      </c>
      <c r="D42" s="12">
        <v>41</v>
      </c>
      <c r="E42" s="12">
        <v>0</v>
      </c>
      <c r="F42" s="13">
        <v>482502.42499999999</v>
      </c>
      <c r="G42" s="13">
        <v>6523652.6069999998</v>
      </c>
      <c r="H42" s="13">
        <v>540245.951</v>
      </c>
      <c r="I42" s="13">
        <v>6521213.0590000004</v>
      </c>
      <c r="J42" s="13">
        <v>1077.4179999999999</v>
      </c>
      <c r="K42" s="14">
        <v>37113.519444444442</v>
      </c>
      <c r="L42" s="13"/>
      <c r="M42" s="13"/>
      <c r="N42" s="12" t="s">
        <v>10</v>
      </c>
    </row>
    <row r="43" spans="1:14" ht="15.5" x14ac:dyDescent="0.35">
      <c r="A43" s="11" t="str">
        <f t="shared" si="0"/>
        <v>2001-VL Long-42-0</v>
      </c>
      <c r="B43" s="12">
        <v>2001</v>
      </c>
      <c r="C43" s="12" t="s">
        <v>9</v>
      </c>
      <c r="D43" s="12">
        <v>42</v>
      </c>
      <c r="E43" s="12">
        <v>0</v>
      </c>
      <c r="F43" s="13">
        <v>482494.576</v>
      </c>
      <c r="G43" s="13">
        <v>6523650.2180000003</v>
      </c>
      <c r="H43" s="13">
        <v>540238.14199999999</v>
      </c>
      <c r="I43" s="13">
        <v>6521210.5539999995</v>
      </c>
      <c r="J43" s="13">
        <v>1078.4159999999999</v>
      </c>
      <c r="K43" s="14">
        <v>37113.520138888889</v>
      </c>
      <c r="L43" s="13"/>
      <c r="M43" s="13"/>
      <c r="N43" s="12" t="s">
        <v>10</v>
      </c>
    </row>
    <row r="44" spans="1:14" ht="15.5" x14ac:dyDescent="0.35">
      <c r="A44" s="11" t="str">
        <f t="shared" si="0"/>
        <v>2001-VL Long-43-0</v>
      </c>
      <c r="B44" s="12">
        <v>2001</v>
      </c>
      <c r="C44" s="12" t="s">
        <v>9</v>
      </c>
      <c r="D44" s="12">
        <v>43</v>
      </c>
      <c r="E44" s="12">
        <v>0</v>
      </c>
      <c r="F44" s="13">
        <v>482486.91</v>
      </c>
      <c r="G44" s="13">
        <v>6523647.3260000004</v>
      </c>
      <c r="H44" s="13">
        <v>540230.52300000004</v>
      </c>
      <c r="I44" s="13">
        <v>6521207.5489999996</v>
      </c>
      <c r="J44" s="13">
        <v>1079.077</v>
      </c>
      <c r="K44" s="14">
        <v>37113.520138888889</v>
      </c>
      <c r="L44" s="13"/>
      <c r="M44" s="13"/>
      <c r="N44" s="12" t="s">
        <v>10</v>
      </c>
    </row>
    <row r="45" spans="1:14" ht="15.5" x14ac:dyDescent="0.35">
      <c r="A45" s="11" t="str">
        <f t="shared" si="0"/>
        <v>2001-VL Long-44-0</v>
      </c>
      <c r="B45" s="12">
        <v>2001</v>
      </c>
      <c r="C45" s="12" t="s">
        <v>9</v>
      </c>
      <c r="D45" s="12">
        <v>44</v>
      </c>
      <c r="E45" s="12">
        <v>0</v>
      </c>
      <c r="F45" s="13">
        <v>482479.071</v>
      </c>
      <c r="G45" s="13">
        <v>6523644.04</v>
      </c>
      <c r="H45" s="13">
        <v>540222.73699999996</v>
      </c>
      <c r="I45" s="13">
        <v>6521204.148</v>
      </c>
      <c r="J45" s="13">
        <v>1078.855</v>
      </c>
      <c r="K45" s="14">
        <v>37113.520833333336</v>
      </c>
      <c r="L45" s="13"/>
      <c r="M45" s="13"/>
      <c r="N45" s="12" t="s">
        <v>10</v>
      </c>
    </row>
    <row r="46" spans="1:14" ht="15.5" x14ac:dyDescent="0.35">
      <c r="A46" s="11" t="str">
        <f t="shared" si="0"/>
        <v>2001-VL Long-45-0</v>
      </c>
      <c r="B46" s="12">
        <v>2001</v>
      </c>
      <c r="C46" s="12" t="s">
        <v>9</v>
      </c>
      <c r="D46" s="12">
        <v>45</v>
      </c>
      <c r="E46" s="12">
        <v>0</v>
      </c>
      <c r="F46" s="13">
        <v>482471.41899999999</v>
      </c>
      <c r="G46" s="13">
        <v>6523641.2029999997</v>
      </c>
      <c r="H46" s="13">
        <v>540215.13100000005</v>
      </c>
      <c r="I46" s="13">
        <v>6521201.1979999999</v>
      </c>
      <c r="J46" s="13">
        <v>1078.702</v>
      </c>
      <c r="K46" s="14">
        <v>37113.522222222222</v>
      </c>
      <c r="L46" s="13"/>
      <c r="M46" s="13"/>
      <c r="N46" s="12" t="s">
        <v>10</v>
      </c>
    </row>
    <row r="47" spans="1:14" ht="15.5" x14ac:dyDescent="0.35">
      <c r="A47" s="11" t="str">
        <f t="shared" si="0"/>
        <v>2001-VL Long-46-0</v>
      </c>
      <c r="B47" s="12">
        <v>2001</v>
      </c>
      <c r="C47" s="12" t="s">
        <v>9</v>
      </c>
      <c r="D47" s="12">
        <v>46</v>
      </c>
      <c r="E47" s="12">
        <v>0</v>
      </c>
      <c r="F47" s="13">
        <v>482464.05300000001</v>
      </c>
      <c r="G47" s="13">
        <v>6523640.3150000004</v>
      </c>
      <c r="H47" s="13">
        <v>540207.78200000001</v>
      </c>
      <c r="I47" s="13">
        <v>6521200.2000000002</v>
      </c>
      <c r="J47" s="13">
        <v>1077.694</v>
      </c>
      <c r="K47" s="14">
        <v>37113.522222222222</v>
      </c>
      <c r="L47" s="13"/>
      <c r="M47" s="13"/>
      <c r="N47" s="12" t="s">
        <v>10</v>
      </c>
    </row>
    <row r="48" spans="1:14" ht="15.5" x14ac:dyDescent="0.35">
      <c r="A48" s="11" t="str">
        <f t="shared" si="0"/>
        <v>2001-VL Long-47-0</v>
      </c>
      <c r="B48" s="12">
        <v>2001</v>
      </c>
      <c r="C48" s="12" t="s">
        <v>9</v>
      </c>
      <c r="D48" s="12">
        <v>47</v>
      </c>
      <c r="E48" s="12">
        <v>0</v>
      </c>
      <c r="F48" s="13">
        <v>482456.23</v>
      </c>
      <c r="G48" s="13">
        <v>6523639.6090000002</v>
      </c>
      <c r="H48" s="13">
        <v>540199.973</v>
      </c>
      <c r="I48" s="13">
        <v>6521199.3779999996</v>
      </c>
      <c r="J48" s="13">
        <v>1076.5329999999999</v>
      </c>
      <c r="K48" s="14">
        <v>37113.522916666669</v>
      </c>
      <c r="L48" s="13"/>
      <c r="M48" s="13"/>
      <c r="N48" s="12" t="s">
        <v>10</v>
      </c>
    </row>
    <row r="49" spans="1:14" ht="15.5" x14ac:dyDescent="0.35">
      <c r="A49" s="11" t="str">
        <f t="shared" si="0"/>
        <v>2001-VL Long-48-0</v>
      </c>
      <c r="B49" s="12">
        <v>2001</v>
      </c>
      <c r="C49" s="12" t="s">
        <v>9</v>
      </c>
      <c r="D49" s="12">
        <v>48</v>
      </c>
      <c r="E49" s="12">
        <v>0</v>
      </c>
      <c r="F49" s="13">
        <v>482448.09399999998</v>
      </c>
      <c r="G49" s="13">
        <v>6523638.8490000004</v>
      </c>
      <c r="H49" s="13">
        <v>540191.85199999996</v>
      </c>
      <c r="I49" s="13">
        <v>6521198.4970000004</v>
      </c>
      <c r="J49" s="13">
        <v>1075.027</v>
      </c>
      <c r="K49" s="14">
        <v>37113.523611111108</v>
      </c>
      <c r="L49" s="13"/>
      <c r="M49" s="13"/>
      <c r="N49" s="12" t="s">
        <v>10</v>
      </c>
    </row>
    <row r="50" spans="1:14" ht="15.5" x14ac:dyDescent="0.35">
      <c r="A50" s="11" t="str">
        <f t="shared" si="0"/>
        <v>2001-VL Long-49-0</v>
      </c>
      <c r="B50" s="12">
        <v>2001</v>
      </c>
      <c r="C50" s="12" t="s">
        <v>9</v>
      </c>
      <c r="D50" s="12">
        <v>49</v>
      </c>
      <c r="E50" s="12">
        <v>0</v>
      </c>
      <c r="F50" s="13">
        <v>482440.74800000002</v>
      </c>
      <c r="G50" s="13">
        <v>6523637.54</v>
      </c>
      <c r="H50" s="13">
        <v>540184.53</v>
      </c>
      <c r="I50" s="13">
        <v>6521197.0789999999</v>
      </c>
      <c r="J50" s="13">
        <v>1073.375</v>
      </c>
      <c r="K50" s="14">
        <v>37113.527083333334</v>
      </c>
      <c r="L50" s="13"/>
      <c r="M50" s="13"/>
      <c r="N50" s="12" t="s">
        <v>10</v>
      </c>
    </row>
    <row r="51" spans="1:14" ht="15.5" x14ac:dyDescent="0.35">
      <c r="A51" s="11" t="str">
        <f t="shared" si="0"/>
        <v>2001-VL Long-50-0</v>
      </c>
      <c r="B51" s="12">
        <v>2001</v>
      </c>
      <c r="C51" s="12" t="s">
        <v>9</v>
      </c>
      <c r="D51" s="12">
        <v>50</v>
      </c>
      <c r="E51" s="12">
        <v>0</v>
      </c>
      <c r="F51" s="13">
        <v>482434.49800000002</v>
      </c>
      <c r="G51" s="13">
        <v>6523636.5410000002</v>
      </c>
      <c r="H51" s="13">
        <v>540178.29799999995</v>
      </c>
      <c r="I51" s="13">
        <v>6521195.9869999997</v>
      </c>
      <c r="J51" s="13">
        <v>1071.5509999999999</v>
      </c>
      <c r="K51" s="14">
        <v>37113.527777777781</v>
      </c>
      <c r="L51" s="13"/>
      <c r="M51" s="13"/>
      <c r="N51" s="12" t="s">
        <v>10</v>
      </c>
    </row>
    <row r="52" spans="1:14" ht="15.5" x14ac:dyDescent="0.35">
      <c r="A52" s="11" t="str">
        <f t="shared" si="0"/>
        <v>2001-VL Long-51-0</v>
      </c>
      <c r="B52" s="12">
        <v>2001</v>
      </c>
      <c r="C52" s="12" t="s">
        <v>9</v>
      </c>
      <c r="D52" s="12">
        <v>51</v>
      </c>
      <c r="E52" s="12">
        <v>0</v>
      </c>
      <c r="F52" s="13">
        <v>482429.62900000002</v>
      </c>
      <c r="G52" s="13">
        <v>6523634.7139999997</v>
      </c>
      <c r="H52" s="13">
        <v>540173.45799999998</v>
      </c>
      <c r="I52" s="13">
        <v>6521194.0880000005</v>
      </c>
      <c r="J52" s="13">
        <v>1069.9459999999999</v>
      </c>
      <c r="K52" s="14">
        <v>37113.52847222222</v>
      </c>
      <c r="L52" s="13"/>
      <c r="M52" s="13"/>
      <c r="N52" s="12" t="s">
        <v>10</v>
      </c>
    </row>
    <row r="53" spans="1:14" ht="15.5" x14ac:dyDescent="0.35">
      <c r="A53" s="11" t="str">
        <f t="shared" si="0"/>
        <v>2001-VL Long-52-0</v>
      </c>
      <c r="B53" s="12">
        <v>2001</v>
      </c>
      <c r="C53" s="12" t="s">
        <v>9</v>
      </c>
      <c r="D53" s="12">
        <v>52</v>
      </c>
      <c r="E53" s="12">
        <v>0</v>
      </c>
      <c r="F53" s="13">
        <v>482422.29700000002</v>
      </c>
      <c r="G53" s="13">
        <v>6523632.6950000003</v>
      </c>
      <c r="H53" s="13">
        <v>540166.16</v>
      </c>
      <c r="I53" s="13">
        <v>6521191.9610000001</v>
      </c>
      <c r="J53" s="13">
        <v>1063.7829999999999</v>
      </c>
      <c r="K53" s="14">
        <v>37114.622916666667</v>
      </c>
      <c r="L53" s="13"/>
      <c r="M53" s="13"/>
      <c r="N53" s="12" t="s">
        <v>10</v>
      </c>
    </row>
    <row r="54" spans="1:14" ht="15.5" x14ac:dyDescent="0.35">
      <c r="A54" s="11" t="str">
        <f t="shared" si="0"/>
        <v>2001-VL Long-53-0</v>
      </c>
      <c r="B54" s="12">
        <v>2001</v>
      </c>
      <c r="C54" s="12" t="s">
        <v>9</v>
      </c>
      <c r="D54" s="12">
        <v>53</v>
      </c>
      <c r="E54" s="12">
        <v>0</v>
      </c>
      <c r="F54" s="13">
        <v>482417.23</v>
      </c>
      <c r="G54" s="13">
        <v>6523630.5080000004</v>
      </c>
      <c r="H54" s="13">
        <v>540161.12800000003</v>
      </c>
      <c r="I54" s="13">
        <v>6521189.699</v>
      </c>
      <c r="J54" s="13">
        <v>1060.6289999999999</v>
      </c>
      <c r="K54" s="14">
        <v>37114.625694444447</v>
      </c>
      <c r="L54" s="13"/>
      <c r="M54" s="13"/>
      <c r="N54" s="12" t="s">
        <v>10</v>
      </c>
    </row>
    <row r="55" spans="1:14" ht="15.5" x14ac:dyDescent="0.35">
      <c r="A55" s="11" t="str">
        <f t="shared" si="0"/>
        <v>2001-VL Long-54-0</v>
      </c>
      <c r="B55" s="12">
        <v>2001</v>
      </c>
      <c r="C55" s="12" t="s">
        <v>9</v>
      </c>
      <c r="D55" s="12">
        <v>54</v>
      </c>
      <c r="E55" s="12">
        <v>0</v>
      </c>
      <c r="F55" s="13">
        <v>482402.45199999999</v>
      </c>
      <c r="G55" s="13">
        <v>6523632.0949999997</v>
      </c>
      <c r="H55" s="13">
        <v>540146.33400000003</v>
      </c>
      <c r="I55" s="13">
        <v>6521191.0650000004</v>
      </c>
      <c r="J55" s="13">
        <v>1063.9860000000001</v>
      </c>
      <c r="K55" s="14">
        <v>37113.532638888886</v>
      </c>
      <c r="L55" s="13"/>
      <c r="M55" s="13"/>
      <c r="N55" s="12" t="s">
        <v>10</v>
      </c>
    </row>
    <row r="56" spans="1:14" ht="15.5" x14ac:dyDescent="0.35">
      <c r="A56" s="11" t="str">
        <f t="shared" si="0"/>
        <v>2001-VL Long-55-0</v>
      </c>
      <c r="B56" s="12">
        <v>2001</v>
      </c>
      <c r="C56" s="12" t="s">
        <v>9</v>
      </c>
      <c r="D56" s="12">
        <v>55</v>
      </c>
      <c r="E56" s="12">
        <v>0</v>
      </c>
      <c r="F56" s="13">
        <v>482396.33399999997</v>
      </c>
      <c r="G56" s="13">
        <v>6523630.2259999998</v>
      </c>
      <c r="H56" s="13">
        <v>540140.24699999997</v>
      </c>
      <c r="I56" s="13">
        <v>6521189.1059999997</v>
      </c>
      <c r="J56" s="13">
        <v>1065.5640000000001</v>
      </c>
      <c r="K56" s="14">
        <v>37113.533333333333</v>
      </c>
      <c r="L56" s="13"/>
      <c r="M56" s="13"/>
      <c r="N56" s="12" t="s">
        <v>10</v>
      </c>
    </row>
    <row r="57" spans="1:14" ht="15.5" x14ac:dyDescent="0.35">
      <c r="A57" s="11" t="str">
        <f t="shared" si="0"/>
        <v>2001-VL Long-56-0</v>
      </c>
      <c r="B57" s="12">
        <v>2001</v>
      </c>
      <c r="C57" s="12" t="s">
        <v>9</v>
      </c>
      <c r="D57" s="12">
        <v>56</v>
      </c>
      <c r="E57" s="12">
        <v>0</v>
      </c>
      <c r="F57" s="13">
        <v>482390.46100000001</v>
      </c>
      <c r="G57" s="13">
        <v>6523628.1619999995</v>
      </c>
      <c r="H57" s="13">
        <v>540134.40800000005</v>
      </c>
      <c r="I57" s="13">
        <v>6521186.9550000001</v>
      </c>
      <c r="J57" s="13">
        <v>1066.836</v>
      </c>
      <c r="K57" s="14">
        <v>37113.53402777778</v>
      </c>
      <c r="L57" s="13"/>
      <c r="M57" s="13"/>
      <c r="N57" s="12" t="s">
        <v>10</v>
      </c>
    </row>
    <row r="58" spans="1:14" ht="15.5" x14ac:dyDescent="0.35">
      <c r="A58" s="11" t="str">
        <f t="shared" si="0"/>
        <v>2001-VL Long-57-0</v>
      </c>
      <c r="B58" s="12">
        <v>2001</v>
      </c>
      <c r="C58" s="12" t="s">
        <v>9</v>
      </c>
      <c r="D58" s="12">
        <v>57</v>
      </c>
      <c r="E58" s="12">
        <v>0</v>
      </c>
      <c r="F58" s="13">
        <v>482385.28</v>
      </c>
      <c r="G58" s="13">
        <v>6523626.4409999996</v>
      </c>
      <c r="H58" s="13">
        <v>540129.255</v>
      </c>
      <c r="I58" s="13">
        <v>6521185.1569999997</v>
      </c>
      <c r="J58" s="13">
        <v>1068.184</v>
      </c>
      <c r="K58" s="14">
        <v>37113.534722222219</v>
      </c>
      <c r="L58" s="13"/>
      <c r="M58" s="13"/>
      <c r="N58" s="12" t="s">
        <v>10</v>
      </c>
    </row>
    <row r="59" spans="1:14" ht="15.5" x14ac:dyDescent="0.35">
      <c r="A59" s="11" t="str">
        <f t="shared" si="0"/>
        <v>2001-VL Long-58-0</v>
      </c>
      <c r="B59" s="12">
        <v>2001</v>
      </c>
      <c r="C59" s="12" t="s">
        <v>9</v>
      </c>
      <c r="D59" s="12">
        <v>58</v>
      </c>
      <c r="E59" s="12">
        <v>0</v>
      </c>
      <c r="F59" s="13">
        <v>482378.57900000003</v>
      </c>
      <c r="G59" s="13">
        <v>6523623.6030000001</v>
      </c>
      <c r="H59" s="13">
        <v>540122.6</v>
      </c>
      <c r="I59" s="13">
        <v>6521182.2209999999</v>
      </c>
      <c r="J59" s="13">
        <v>1069.4349999999999</v>
      </c>
      <c r="K59" s="14">
        <v>37113.534722222219</v>
      </c>
      <c r="L59" s="13"/>
      <c r="M59" s="13"/>
      <c r="N59" s="12" t="s">
        <v>10</v>
      </c>
    </row>
    <row r="60" spans="1:14" ht="15.5" x14ac:dyDescent="0.35">
      <c r="A60" s="11" t="str">
        <f t="shared" si="0"/>
        <v>2001-VL Long-59-0</v>
      </c>
      <c r="B60" s="12">
        <v>2001</v>
      </c>
      <c r="C60" s="12" t="s">
        <v>9</v>
      </c>
      <c r="D60" s="12">
        <v>59</v>
      </c>
      <c r="E60" s="12">
        <v>0</v>
      </c>
      <c r="F60" s="13">
        <v>482370.48499999999</v>
      </c>
      <c r="G60" s="13">
        <v>6523621.7620000001</v>
      </c>
      <c r="H60" s="13">
        <v>540114.53700000001</v>
      </c>
      <c r="I60" s="13">
        <v>6521180.2599999998</v>
      </c>
      <c r="J60" s="13">
        <v>1070.115</v>
      </c>
      <c r="K60" s="14">
        <v>37113.536805555559</v>
      </c>
      <c r="L60" s="13"/>
      <c r="M60" s="13"/>
      <c r="N60" s="12" t="s">
        <v>10</v>
      </c>
    </row>
    <row r="61" spans="1:14" ht="15.5" x14ac:dyDescent="0.35">
      <c r="A61" s="11" t="str">
        <f t="shared" si="0"/>
        <v>2001-VL Long-60-0</v>
      </c>
      <c r="B61" s="12">
        <v>2001</v>
      </c>
      <c r="C61" s="12" t="s">
        <v>9</v>
      </c>
      <c r="D61" s="12">
        <v>60</v>
      </c>
      <c r="E61" s="12">
        <v>0</v>
      </c>
      <c r="F61" s="13">
        <v>482363.01799999998</v>
      </c>
      <c r="G61" s="13">
        <v>6523618.7479999997</v>
      </c>
      <c r="H61" s="13">
        <v>540107.11899999995</v>
      </c>
      <c r="I61" s="13">
        <v>6521177.1359999999</v>
      </c>
      <c r="J61" s="13">
        <v>1070.8530000000001</v>
      </c>
      <c r="K61" s="14">
        <v>37113.537499999999</v>
      </c>
      <c r="L61" s="13"/>
      <c r="M61" s="13"/>
      <c r="N61" s="12" t="s">
        <v>10</v>
      </c>
    </row>
    <row r="62" spans="1:14" ht="15.5" x14ac:dyDescent="0.35">
      <c r="A62" s="11" t="str">
        <f t="shared" si="0"/>
        <v>2001-VL Long-61-0</v>
      </c>
      <c r="B62" s="12">
        <v>2001</v>
      </c>
      <c r="C62" s="12" t="s">
        <v>9</v>
      </c>
      <c r="D62" s="12">
        <v>61</v>
      </c>
      <c r="E62" s="12">
        <v>0</v>
      </c>
      <c r="F62" s="13">
        <v>482355.19300000003</v>
      </c>
      <c r="G62" s="13">
        <v>6523616.4840000002</v>
      </c>
      <c r="H62" s="13">
        <v>540099.33100000001</v>
      </c>
      <c r="I62" s="13">
        <v>6521174.7560000001</v>
      </c>
      <c r="J62" s="13">
        <v>1071.269</v>
      </c>
      <c r="K62" s="14">
        <v>37113.537499999999</v>
      </c>
      <c r="L62" s="13"/>
      <c r="M62" s="13"/>
      <c r="N62" s="12" t="s">
        <v>10</v>
      </c>
    </row>
    <row r="63" spans="1:14" ht="15.5" x14ac:dyDescent="0.35">
      <c r="A63" s="11" t="str">
        <f t="shared" si="0"/>
        <v>2001-VL Long-62-0</v>
      </c>
      <c r="B63" s="12">
        <v>2001</v>
      </c>
      <c r="C63" s="12" t="s">
        <v>9</v>
      </c>
      <c r="D63" s="12">
        <v>62</v>
      </c>
      <c r="E63" s="12">
        <v>0</v>
      </c>
      <c r="F63" s="13">
        <v>482347.98100000003</v>
      </c>
      <c r="G63" s="13">
        <v>6523614.477</v>
      </c>
      <c r="H63" s="13">
        <v>540092.15300000005</v>
      </c>
      <c r="I63" s="13">
        <v>6521172.6430000002</v>
      </c>
      <c r="J63" s="13">
        <v>1071.1469999999999</v>
      </c>
      <c r="K63" s="14">
        <v>37113.538194444445</v>
      </c>
      <c r="L63" s="13"/>
      <c r="M63" s="13"/>
      <c r="N63" s="12" t="s">
        <v>10</v>
      </c>
    </row>
    <row r="64" spans="1:14" ht="15.5" x14ac:dyDescent="0.35">
      <c r="A64" s="11" t="str">
        <f t="shared" si="0"/>
        <v>2001-VL Long-63-0</v>
      </c>
      <c r="B64" s="12">
        <v>2001</v>
      </c>
      <c r="C64" s="12" t="s">
        <v>9</v>
      </c>
      <c r="D64" s="12">
        <v>63</v>
      </c>
      <c r="E64" s="12">
        <v>0</v>
      </c>
      <c r="F64" s="13">
        <v>482340.201</v>
      </c>
      <c r="G64" s="13">
        <v>6523611.9869999997</v>
      </c>
      <c r="H64" s="13">
        <v>540084.41399999999</v>
      </c>
      <c r="I64" s="13">
        <v>6521170.0379999997</v>
      </c>
      <c r="J64" s="13">
        <v>1071.048</v>
      </c>
      <c r="K64" s="14">
        <v>37113.538888888892</v>
      </c>
      <c r="L64" s="13"/>
      <c r="M64" s="13"/>
      <c r="N64" s="12" t="s">
        <v>10</v>
      </c>
    </row>
    <row r="65" spans="1:14" ht="15.5" x14ac:dyDescent="0.35">
      <c r="A65" s="11" t="str">
        <f t="shared" si="0"/>
        <v>2001-VL Long-64-0</v>
      </c>
      <c r="B65" s="12">
        <v>2001</v>
      </c>
      <c r="C65" s="12" t="s">
        <v>9</v>
      </c>
      <c r="D65" s="12">
        <v>64</v>
      </c>
      <c r="E65" s="12">
        <v>0</v>
      </c>
      <c r="F65" s="13">
        <v>482332.777</v>
      </c>
      <c r="G65" s="13">
        <v>6523609.102</v>
      </c>
      <c r="H65" s="13">
        <v>540077.03700000001</v>
      </c>
      <c r="I65" s="13">
        <v>6521167.0429999996</v>
      </c>
      <c r="J65" s="13">
        <v>1070.8119999999999</v>
      </c>
      <c r="K65" s="14">
        <v>37113.539583333331</v>
      </c>
      <c r="L65" s="13"/>
      <c r="M65" s="13"/>
      <c r="N65" s="12" t="s">
        <v>10</v>
      </c>
    </row>
    <row r="66" spans="1:14" ht="15.5" x14ac:dyDescent="0.35">
      <c r="A66" s="11" t="str">
        <f t="shared" si="0"/>
        <v>2001-VL Long-65-0</v>
      </c>
      <c r="B66" s="12">
        <v>2001</v>
      </c>
      <c r="C66" s="12" t="s">
        <v>9</v>
      </c>
      <c r="D66" s="12">
        <v>65</v>
      </c>
      <c r="E66" s="12">
        <v>0</v>
      </c>
      <c r="F66" s="13">
        <v>482325.99300000002</v>
      </c>
      <c r="G66" s="13">
        <v>6523606.665</v>
      </c>
      <c r="H66" s="13">
        <v>540070.29200000002</v>
      </c>
      <c r="I66" s="13">
        <v>6521164.5060000001</v>
      </c>
      <c r="J66" s="13">
        <v>1070.2239999999999</v>
      </c>
      <c r="K66" s="14">
        <v>37113.539583333331</v>
      </c>
      <c r="L66" s="13"/>
      <c r="M66" s="13"/>
      <c r="N66" s="12" t="s">
        <v>10</v>
      </c>
    </row>
    <row r="67" spans="1:14" ht="15.5" x14ac:dyDescent="0.35">
      <c r="A67" s="11" t="str">
        <f t="shared" ref="A67:A130" si="1">B67 &amp; "-" &amp; C67 &amp; "-" &amp; D67 &amp; "-" &amp; E67</f>
        <v>2001-VL Long-66-0</v>
      </c>
      <c r="B67" s="12">
        <v>2001</v>
      </c>
      <c r="C67" s="12" t="s">
        <v>9</v>
      </c>
      <c r="D67" s="12">
        <v>66</v>
      </c>
      <c r="E67" s="12">
        <v>0</v>
      </c>
      <c r="F67" s="13">
        <v>482319.755</v>
      </c>
      <c r="G67" s="13">
        <v>6523604.54</v>
      </c>
      <c r="H67" s="13">
        <v>540064.08900000004</v>
      </c>
      <c r="I67" s="13">
        <v>6521162.2889999999</v>
      </c>
      <c r="J67" s="13">
        <v>1069.3979999999999</v>
      </c>
      <c r="K67" s="14">
        <v>37113.540972222225</v>
      </c>
      <c r="L67" s="13"/>
      <c r="M67" s="13"/>
      <c r="N67" s="12" t="s">
        <v>10</v>
      </c>
    </row>
    <row r="68" spans="1:14" ht="15.5" x14ac:dyDescent="0.35">
      <c r="A68" s="11" t="str">
        <f t="shared" si="1"/>
        <v>2001-VL Long-67-0</v>
      </c>
      <c r="B68" s="12">
        <v>2001</v>
      </c>
      <c r="C68" s="12" t="s">
        <v>9</v>
      </c>
      <c r="D68" s="12">
        <v>67</v>
      </c>
      <c r="E68" s="12">
        <v>0</v>
      </c>
      <c r="F68" s="13">
        <v>482311.76299999998</v>
      </c>
      <c r="G68" s="13">
        <v>6523602.2960000001</v>
      </c>
      <c r="H68" s="13">
        <v>540056.13500000001</v>
      </c>
      <c r="I68" s="13">
        <v>6521159.9270000001</v>
      </c>
      <c r="J68" s="13">
        <v>1068.318</v>
      </c>
      <c r="K68" s="14">
        <v>37113.540972222225</v>
      </c>
      <c r="L68" s="13"/>
      <c r="M68" s="13"/>
      <c r="N68" s="12" t="s">
        <v>10</v>
      </c>
    </row>
    <row r="69" spans="1:14" ht="15.5" x14ac:dyDescent="0.35">
      <c r="A69" s="11" t="str">
        <f t="shared" si="1"/>
        <v>2001-VL Long-68-0</v>
      </c>
      <c r="B69" s="12">
        <v>2001</v>
      </c>
      <c r="C69" s="12" t="s">
        <v>9</v>
      </c>
      <c r="D69" s="12">
        <v>68</v>
      </c>
      <c r="E69" s="12">
        <v>0</v>
      </c>
      <c r="F69" s="13">
        <v>482304.62800000003</v>
      </c>
      <c r="G69" s="13">
        <v>6523600.2039999999</v>
      </c>
      <c r="H69" s="13">
        <v>540049.03399999999</v>
      </c>
      <c r="I69" s="13">
        <v>6521157.7300000004</v>
      </c>
      <c r="J69" s="13">
        <v>1066.789</v>
      </c>
      <c r="K69" s="14">
        <v>37113.540972222225</v>
      </c>
      <c r="L69" s="13"/>
      <c r="M69" s="13"/>
      <c r="N69" s="12" t="s">
        <v>10</v>
      </c>
    </row>
    <row r="70" spans="1:14" ht="15.5" x14ac:dyDescent="0.35">
      <c r="A70" s="11" t="str">
        <f t="shared" si="1"/>
        <v>2001-VL Long-69-0</v>
      </c>
      <c r="B70" s="12">
        <v>2001</v>
      </c>
      <c r="C70" s="12" t="s">
        <v>9</v>
      </c>
      <c r="D70" s="12">
        <v>69</v>
      </c>
      <c r="E70" s="12">
        <v>0</v>
      </c>
      <c r="F70" s="13">
        <v>482297.61599999998</v>
      </c>
      <c r="G70" s="13">
        <v>6523597.784</v>
      </c>
      <c r="H70" s="13">
        <v>540042.06200000003</v>
      </c>
      <c r="I70" s="13">
        <v>6521155.2060000002</v>
      </c>
      <c r="J70" s="13">
        <v>1065.509</v>
      </c>
      <c r="K70" s="14">
        <v>37113.541666666664</v>
      </c>
      <c r="L70" s="13"/>
      <c r="M70" s="13"/>
      <c r="N70" s="12" t="s">
        <v>10</v>
      </c>
    </row>
    <row r="71" spans="1:14" ht="15.5" x14ac:dyDescent="0.35">
      <c r="A71" s="11" t="str">
        <f t="shared" si="1"/>
        <v>2001-VL Long-70-0</v>
      </c>
      <c r="B71" s="12">
        <v>2001</v>
      </c>
      <c r="C71" s="12" t="s">
        <v>9</v>
      </c>
      <c r="D71" s="12">
        <v>70</v>
      </c>
      <c r="E71" s="12">
        <v>0</v>
      </c>
      <c r="F71" s="13">
        <v>482290.83</v>
      </c>
      <c r="G71" s="13">
        <v>6523595.6320000002</v>
      </c>
      <c r="H71" s="13">
        <v>540035.31200000003</v>
      </c>
      <c r="I71" s="13">
        <v>6521152.9539999999</v>
      </c>
      <c r="J71" s="13">
        <v>1064.087</v>
      </c>
      <c r="K71" s="14">
        <v>37113.542361111111</v>
      </c>
      <c r="L71" s="13"/>
      <c r="M71" s="13"/>
      <c r="N71" s="12" t="s">
        <v>10</v>
      </c>
    </row>
    <row r="72" spans="1:14" ht="15.5" x14ac:dyDescent="0.35">
      <c r="A72" s="11" t="str">
        <f t="shared" si="1"/>
        <v>2001-VL Long-71-0</v>
      </c>
      <c r="B72" s="12">
        <v>2001</v>
      </c>
      <c r="C72" s="12" t="s">
        <v>9</v>
      </c>
      <c r="D72" s="12">
        <v>71</v>
      </c>
      <c r="E72" s="12">
        <v>0</v>
      </c>
      <c r="F72" s="13">
        <v>482283.91100000002</v>
      </c>
      <c r="G72" s="13">
        <v>6523594.3300000001</v>
      </c>
      <c r="H72" s="13">
        <v>540028.41500000004</v>
      </c>
      <c r="I72" s="13">
        <v>6521151.5489999996</v>
      </c>
      <c r="J72" s="13">
        <v>1062.6579999999999</v>
      </c>
      <c r="K72" s="14">
        <v>37113.542361111111</v>
      </c>
      <c r="L72" s="13"/>
      <c r="M72" s="13"/>
      <c r="N72" s="12" t="s">
        <v>10</v>
      </c>
    </row>
    <row r="73" spans="1:14" ht="15.5" x14ac:dyDescent="0.35">
      <c r="A73" s="11" t="str">
        <f t="shared" si="1"/>
        <v>2001-VL Long-72-0</v>
      </c>
      <c r="B73" s="12">
        <v>2001</v>
      </c>
      <c r="C73" s="12" t="s">
        <v>9</v>
      </c>
      <c r="D73" s="12">
        <v>72</v>
      </c>
      <c r="E73" s="12">
        <v>0</v>
      </c>
      <c r="F73" s="13">
        <v>482276.66399999999</v>
      </c>
      <c r="G73" s="13">
        <v>6523592.7549999999</v>
      </c>
      <c r="H73" s="13">
        <v>540021.196</v>
      </c>
      <c r="I73" s="13">
        <v>6521149.8669999996</v>
      </c>
      <c r="J73" s="13">
        <v>1061</v>
      </c>
      <c r="K73" s="14">
        <v>37113.546527777777</v>
      </c>
      <c r="L73" s="13"/>
      <c r="M73" s="13"/>
      <c r="N73" s="12" t="s">
        <v>10</v>
      </c>
    </row>
    <row r="74" spans="1:14" ht="15.5" x14ac:dyDescent="0.35">
      <c r="A74" s="11" t="str">
        <f t="shared" si="1"/>
        <v>2001-VL Long-73-0</v>
      </c>
      <c r="B74" s="12">
        <v>2001</v>
      </c>
      <c r="C74" s="12" t="s">
        <v>9</v>
      </c>
      <c r="D74" s="12">
        <v>73</v>
      </c>
      <c r="E74" s="12">
        <v>0</v>
      </c>
      <c r="F74" s="13">
        <v>482270.55300000001</v>
      </c>
      <c r="G74" s="13">
        <v>6523591.8720000004</v>
      </c>
      <c r="H74" s="13">
        <v>540015.10100000002</v>
      </c>
      <c r="I74" s="13">
        <v>6521148.8930000002</v>
      </c>
      <c r="J74" s="13">
        <v>1058.5920000000001</v>
      </c>
      <c r="K74" s="14">
        <v>37113.54791666667</v>
      </c>
      <c r="L74" s="13"/>
      <c r="M74" s="13"/>
      <c r="N74" s="12" t="s">
        <v>10</v>
      </c>
    </row>
    <row r="75" spans="1:14" ht="15.5" x14ac:dyDescent="0.35">
      <c r="A75" s="11" t="str">
        <f t="shared" si="1"/>
        <v>2001-VL Long-74-0</v>
      </c>
      <c r="B75" s="12">
        <v>2001</v>
      </c>
      <c r="C75" s="12" t="s">
        <v>9</v>
      </c>
      <c r="D75" s="12">
        <v>74</v>
      </c>
      <c r="E75" s="12">
        <v>0</v>
      </c>
      <c r="F75" s="13">
        <v>482262.48</v>
      </c>
      <c r="G75" s="13">
        <v>6523591.1890000002</v>
      </c>
      <c r="H75" s="13">
        <v>540007.04200000002</v>
      </c>
      <c r="I75" s="13">
        <v>6521148.0899999999</v>
      </c>
      <c r="J75" s="13">
        <v>1057.9480000000001</v>
      </c>
      <c r="K75" s="14">
        <v>37113.549305555556</v>
      </c>
      <c r="L75" s="13"/>
      <c r="M75" s="13"/>
      <c r="N75" s="12" t="s">
        <v>10</v>
      </c>
    </row>
    <row r="76" spans="1:14" ht="15.5" x14ac:dyDescent="0.35">
      <c r="A76" s="11" t="str">
        <f t="shared" si="1"/>
        <v>2001-VL Long-75-0</v>
      </c>
      <c r="B76" s="12">
        <v>2001</v>
      </c>
      <c r="C76" s="12" t="s">
        <v>9</v>
      </c>
      <c r="D76" s="12">
        <v>75</v>
      </c>
      <c r="E76" s="12">
        <v>0</v>
      </c>
      <c r="F76" s="13">
        <v>482253.81300000002</v>
      </c>
      <c r="G76" s="13">
        <v>6523588.216</v>
      </c>
      <c r="H76" s="13">
        <v>539998.424</v>
      </c>
      <c r="I76" s="13">
        <v>6521144.9890000001</v>
      </c>
      <c r="J76" s="13">
        <v>1058.183</v>
      </c>
      <c r="K76" s="14">
        <v>37113.549305555556</v>
      </c>
      <c r="L76" s="13"/>
      <c r="M76" s="13"/>
      <c r="N76" s="12" t="s">
        <v>10</v>
      </c>
    </row>
    <row r="77" spans="1:14" ht="15.5" x14ac:dyDescent="0.35">
      <c r="A77" s="11" t="str">
        <f t="shared" si="1"/>
        <v>2001-VL Long-76-0</v>
      </c>
      <c r="B77" s="12">
        <v>2001</v>
      </c>
      <c r="C77" s="12" t="s">
        <v>9</v>
      </c>
      <c r="D77" s="12">
        <v>76</v>
      </c>
      <c r="E77" s="12">
        <v>0</v>
      </c>
      <c r="F77" s="13">
        <v>482246.05599999998</v>
      </c>
      <c r="G77" s="13">
        <v>6523584.3020000001</v>
      </c>
      <c r="H77" s="13">
        <v>539990.72900000005</v>
      </c>
      <c r="I77" s="13">
        <v>6521140.9610000001</v>
      </c>
      <c r="J77" s="13">
        <v>1059.46</v>
      </c>
      <c r="K77" s="14">
        <v>37113.550000000003</v>
      </c>
      <c r="L77" s="13"/>
      <c r="M77" s="13"/>
      <c r="N77" s="12" t="s">
        <v>10</v>
      </c>
    </row>
    <row r="78" spans="1:14" ht="15.5" x14ac:dyDescent="0.35">
      <c r="A78" s="11" t="str">
        <f t="shared" si="1"/>
        <v>2001-VL Long-77-0</v>
      </c>
      <c r="B78" s="12">
        <v>2001</v>
      </c>
      <c r="C78" s="12" t="s">
        <v>9</v>
      </c>
      <c r="D78" s="12">
        <v>77</v>
      </c>
      <c r="E78" s="12">
        <v>0</v>
      </c>
      <c r="F78" s="13">
        <v>482239.64399999997</v>
      </c>
      <c r="G78" s="13">
        <v>6523581.1500000004</v>
      </c>
      <c r="H78" s="13">
        <v>539984.36699999997</v>
      </c>
      <c r="I78" s="13">
        <v>6521137.7149999999</v>
      </c>
      <c r="J78" s="13">
        <v>1059.71</v>
      </c>
      <c r="K78" s="14">
        <v>37113.550000000003</v>
      </c>
      <c r="L78" s="13"/>
      <c r="M78" s="13"/>
      <c r="N78" s="12" t="s">
        <v>10</v>
      </c>
    </row>
    <row r="79" spans="1:14" ht="15.5" x14ac:dyDescent="0.35">
      <c r="A79" s="11" t="str">
        <f t="shared" si="1"/>
        <v>2001-VL Long-78-0</v>
      </c>
      <c r="B79" s="12">
        <v>2001</v>
      </c>
      <c r="C79" s="12" t="s">
        <v>9</v>
      </c>
      <c r="D79" s="12">
        <v>78</v>
      </c>
      <c r="E79" s="12">
        <v>0</v>
      </c>
      <c r="F79" s="13">
        <v>482232.71299999999</v>
      </c>
      <c r="G79" s="13">
        <v>6523577.8470000001</v>
      </c>
      <c r="H79" s="13">
        <v>539977.48899999994</v>
      </c>
      <c r="I79" s="13">
        <v>6521134.3099999996</v>
      </c>
      <c r="J79" s="13">
        <v>1060.2529999999999</v>
      </c>
      <c r="K79" s="14">
        <v>37113.550694444442</v>
      </c>
      <c r="L79" s="13"/>
      <c r="M79" s="13"/>
      <c r="N79" s="12" t="s">
        <v>10</v>
      </c>
    </row>
    <row r="80" spans="1:14" ht="15.5" x14ac:dyDescent="0.35">
      <c r="A80" s="11" t="str">
        <f t="shared" si="1"/>
        <v>2001-VL Long-79-0</v>
      </c>
      <c r="B80" s="12">
        <v>2001</v>
      </c>
      <c r="C80" s="12" t="s">
        <v>9</v>
      </c>
      <c r="D80" s="12">
        <v>79</v>
      </c>
      <c r="E80" s="12">
        <v>0</v>
      </c>
      <c r="F80" s="13">
        <v>482225.27600000001</v>
      </c>
      <c r="G80" s="13">
        <v>6523577.3890000004</v>
      </c>
      <c r="H80" s="13">
        <v>539970.06200000003</v>
      </c>
      <c r="I80" s="13">
        <v>6521133.7410000004</v>
      </c>
      <c r="J80" s="13">
        <v>1060.8800000000001</v>
      </c>
      <c r="K80" s="14">
        <v>37113.550694444442</v>
      </c>
      <c r="L80" s="13"/>
      <c r="M80" s="13"/>
      <c r="N80" s="12" t="s">
        <v>10</v>
      </c>
    </row>
    <row r="81" spans="1:14" ht="15.5" x14ac:dyDescent="0.35">
      <c r="A81" s="11" t="str">
        <f t="shared" si="1"/>
        <v>2001-VL Long-80-0</v>
      </c>
      <c r="B81" s="12">
        <v>2001</v>
      </c>
      <c r="C81" s="12" t="s">
        <v>9</v>
      </c>
      <c r="D81" s="12">
        <v>80</v>
      </c>
      <c r="E81" s="12">
        <v>0</v>
      </c>
      <c r="F81" s="13">
        <v>482218.14199999999</v>
      </c>
      <c r="G81" s="13">
        <v>6523573.2889999999</v>
      </c>
      <c r="H81" s="13">
        <v>539962.99300000002</v>
      </c>
      <c r="I81" s="13">
        <v>6521129.5369999995</v>
      </c>
      <c r="J81" s="13">
        <v>1061.932</v>
      </c>
      <c r="K81" s="14">
        <v>37113.551388888889</v>
      </c>
      <c r="L81" s="13"/>
      <c r="M81" s="13"/>
      <c r="N81" s="12" t="s">
        <v>10</v>
      </c>
    </row>
    <row r="82" spans="1:14" ht="15.5" x14ac:dyDescent="0.35">
      <c r="A82" s="11" t="str">
        <f t="shared" si="1"/>
        <v>2001-VL Long-81-0</v>
      </c>
      <c r="B82" s="12">
        <v>2001</v>
      </c>
      <c r="C82" s="12" t="s">
        <v>9</v>
      </c>
      <c r="D82" s="12">
        <v>81</v>
      </c>
      <c r="E82" s="12">
        <v>0</v>
      </c>
      <c r="F82" s="13">
        <v>482211.272</v>
      </c>
      <c r="G82" s="13">
        <v>6523570.4670000002</v>
      </c>
      <c r="H82" s="13">
        <v>539956.16899999999</v>
      </c>
      <c r="I82" s="13">
        <v>6521126.6140000001</v>
      </c>
      <c r="J82" s="13">
        <v>1062.2439999999999</v>
      </c>
      <c r="K82" s="14">
        <v>37113.551388888889</v>
      </c>
      <c r="L82" s="13"/>
      <c r="M82" s="13"/>
      <c r="N82" s="12" t="s">
        <v>10</v>
      </c>
    </row>
    <row r="83" spans="1:14" ht="15.5" x14ac:dyDescent="0.35">
      <c r="A83" s="11" t="str">
        <f t="shared" si="1"/>
        <v>2001-VL Long-82-0</v>
      </c>
      <c r="B83" s="12">
        <v>2001</v>
      </c>
      <c r="C83" s="12" t="s">
        <v>9</v>
      </c>
      <c r="D83" s="12">
        <v>82</v>
      </c>
      <c r="E83" s="12">
        <v>0</v>
      </c>
      <c r="F83" s="13">
        <v>482202.91499999998</v>
      </c>
      <c r="G83" s="13">
        <v>6523568.8839999996</v>
      </c>
      <c r="H83" s="13">
        <v>539947.83900000004</v>
      </c>
      <c r="I83" s="13">
        <v>6521124.9069999997</v>
      </c>
      <c r="J83" s="13">
        <v>1062.213</v>
      </c>
      <c r="K83" s="14">
        <v>37113.552083333336</v>
      </c>
      <c r="L83" s="13"/>
      <c r="M83" s="13"/>
      <c r="N83" s="12" t="s">
        <v>10</v>
      </c>
    </row>
    <row r="84" spans="1:14" ht="15.5" x14ac:dyDescent="0.35">
      <c r="A84" s="11" t="str">
        <f t="shared" si="1"/>
        <v>2001-VL Long-83-0</v>
      </c>
      <c r="B84" s="12">
        <v>2001</v>
      </c>
      <c r="C84" s="12" t="s">
        <v>9</v>
      </c>
      <c r="D84" s="12">
        <v>83</v>
      </c>
      <c r="E84" s="12">
        <v>0</v>
      </c>
      <c r="F84" s="13">
        <v>482194.63</v>
      </c>
      <c r="G84" s="13">
        <v>6523567.9179999996</v>
      </c>
      <c r="H84" s="13">
        <v>539939.57299999997</v>
      </c>
      <c r="I84" s="13">
        <v>6521123.818</v>
      </c>
      <c r="J84" s="13">
        <v>1062.0029999999999</v>
      </c>
      <c r="K84" s="14">
        <v>37113.552777777775</v>
      </c>
      <c r="L84" s="13"/>
      <c r="M84" s="13"/>
      <c r="N84" s="12" t="s">
        <v>10</v>
      </c>
    </row>
    <row r="85" spans="1:14" ht="15.5" x14ac:dyDescent="0.35">
      <c r="A85" s="11" t="str">
        <f t="shared" si="1"/>
        <v>2001-VL Long-84-0</v>
      </c>
      <c r="B85" s="12">
        <v>2001</v>
      </c>
      <c r="C85" s="12" t="s">
        <v>9</v>
      </c>
      <c r="D85" s="12">
        <v>84</v>
      </c>
      <c r="E85" s="12">
        <v>0</v>
      </c>
      <c r="F85" s="13">
        <v>482186.57199999999</v>
      </c>
      <c r="G85" s="13">
        <v>6523565.4170000004</v>
      </c>
      <c r="H85" s="13">
        <v>539931.55599999998</v>
      </c>
      <c r="I85" s="13">
        <v>6521121.1979999999</v>
      </c>
      <c r="J85" s="13">
        <v>1061.6300000000001</v>
      </c>
      <c r="K85" s="14">
        <v>37113.553472222222</v>
      </c>
      <c r="L85" s="13"/>
      <c r="M85" s="13"/>
      <c r="N85" s="12" t="s">
        <v>10</v>
      </c>
    </row>
    <row r="86" spans="1:14" ht="15.5" x14ac:dyDescent="0.35">
      <c r="A86" s="11" t="str">
        <f t="shared" si="1"/>
        <v>2001-VL Long-85-0</v>
      </c>
      <c r="B86" s="12">
        <v>2001</v>
      </c>
      <c r="C86" s="12" t="s">
        <v>9</v>
      </c>
      <c r="D86" s="12">
        <v>85</v>
      </c>
      <c r="E86" s="12">
        <v>0</v>
      </c>
      <c r="F86" s="13">
        <v>482178.315</v>
      </c>
      <c r="G86" s="13">
        <v>6523562.6469999999</v>
      </c>
      <c r="H86" s="13">
        <v>539923.34499999997</v>
      </c>
      <c r="I86" s="13">
        <v>6521118.3059999999</v>
      </c>
      <c r="J86" s="13">
        <v>1061.2380000000001</v>
      </c>
      <c r="K86" s="14">
        <v>37113.553472222222</v>
      </c>
      <c r="L86" s="13"/>
      <c r="M86" s="13"/>
      <c r="N86" s="12" t="s">
        <v>10</v>
      </c>
    </row>
    <row r="87" spans="1:14" ht="15.5" x14ac:dyDescent="0.35">
      <c r="A87" s="11" t="str">
        <f t="shared" si="1"/>
        <v>2001-VL Long-86-0</v>
      </c>
      <c r="B87" s="12">
        <v>2001</v>
      </c>
      <c r="C87" s="12" t="s">
        <v>9</v>
      </c>
      <c r="D87" s="12">
        <v>86</v>
      </c>
      <c r="E87" s="12">
        <v>0</v>
      </c>
      <c r="F87" s="13">
        <v>482170.90500000003</v>
      </c>
      <c r="G87" s="13">
        <v>6523559.6890000002</v>
      </c>
      <c r="H87" s="13">
        <v>539915.98300000001</v>
      </c>
      <c r="I87" s="13">
        <v>6521115.2390000001</v>
      </c>
      <c r="J87" s="13">
        <v>1060.48</v>
      </c>
      <c r="K87" s="14">
        <v>37113.554166666669</v>
      </c>
      <c r="L87" s="13"/>
      <c r="M87" s="13"/>
      <c r="N87" s="12" t="s">
        <v>10</v>
      </c>
    </row>
    <row r="88" spans="1:14" ht="15.5" x14ac:dyDescent="0.35">
      <c r="A88" s="11" t="str">
        <f t="shared" si="1"/>
        <v>2001-VL Long-87-0</v>
      </c>
      <c r="B88" s="12">
        <v>2001</v>
      </c>
      <c r="C88" s="12" t="s">
        <v>9</v>
      </c>
      <c r="D88" s="12">
        <v>87</v>
      </c>
      <c r="E88" s="12">
        <v>0</v>
      </c>
      <c r="F88" s="13">
        <v>482163.533</v>
      </c>
      <c r="G88" s="13">
        <v>6523556.6789999995</v>
      </c>
      <c r="H88" s="13">
        <v>539908.65899999999</v>
      </c>
      <c r="I88" s="13">
        <v>6521112.1200000001</v>
      </c>
      <c r="J88" s="13">
        <v>1059.441</v>
      </c>
      <c r="K88" s="14">
        <v>37113.554166666669</v>
      </c>
      <c r="L88" s="13"/>
      <c r="M88" s="13"/>
      <c r="N88" s="12" t="s">
        <v>10</v>
      </c>
    </row>
    <row r="89" spans="1:14" ht="15.5" x14ac:dyDescent="0.35">
      <c r="A89" s="11" t="str">
        <f t="shared" si="1"/>
        <v>2001-VL Long-88-0</v>
      </c>
      <c r="B89" s="12">
        <v>2001</v>
      </c>
      <c r="C89" s="12" t="s">
        <v>9</v>
      </c>
      <c r="D89" s="12">
        <v>88</v>
      </c>
      <c r="E89" s="12">
        <v>0</v>
      </c>
      <c r="F89" s="13">
        <v>482156.50599999999</v>
      </c>
      <c r="G89" s="13">
        <v>6523552.5290000001</v>
      </c>
      <c r="H89" s="13">
        <v>539901.69799999997</v>
      </c>
      <c r="I89" s="13">
        <v>6521107.8669999996</v>
      </c>
      <c r="J89" s="13">
        <v>1058.2270000000001</v>
      </c>
      <c r="K89" s="14">
        <v>37113.554861111108</v>
      </c>
      <c r="L89" s="13"/>
      <c r="M89" s="13"/>
      <c r="N89" s="12" t="s">
        <v>10</v>
      </c>
    </row>
    <row r="90" spans="1:14" ht="15.5" x14ac:dyDescent="0.35">
      <c r="A90" s="11" t="str">
        <f t="shared" si="1"/>
        <v>2001-VL Long-89-0</v>
      </c>
      <c r="B90" s="12">
        <v>2001</v>
      </c>
      <c r="C90" s="12" t="s">
        <v>9</v>
      </c>
      <c r="D90" s="12">
        <v>89</v>
      </c>
      <c r="E90" s="12">
        <v>0</v>
      </c>
      <c r="F90" s="13">
        <v>482150.45899999997</v>
      </c>
      <c r="G90" s="13">
        <v>6523548.8770000003</v>
      </c>
      <c r="H90" s="13">
        <v>539895.70799999998</v>
      </c>
      <c r="I90" s="13">
        <v>6521104.1270000003</v>
      </c>
      <c r="J90" s="13">
        <v>1057.001</v>
      </c>
      <c r="K90" s="14">
        <v>37113.555555555555</v>
      </c>
      <c r="L90" s="13"/>
      <c r="M90" s="13"/>
      <c r="N90" s="12" t="s">
        <v>10</v>
      </c>
    </row>
    <row r="91" spans="1:14" ht="15.5" x14ac:dyDescent="0.35">
      <c r="A91" s="11" t="str">
        <f t="shared" si="1"/>
        <v>2001-VL Long-90-0</v>
      </c>
      <c r="B91" s="12">
        <v>2001</v>
      </c>
      <c r="C91" s="12" t="s">
        <v>9</v>
      </c>
      <c r="D91" s="12">
        <v>90</v>
      </c>
      <c r="E91" s="12">
        <v>0</v>
      </c>
      <c r="F91" s="13">
        <v>482144.14299999998</v>
      </c>
      <c r="G91" s="13">
        <v>6523545.074</v>
      </c>
      <c r="H91" s="13">
        <v>539889.45200000005</v>
      </c>
      <c r="I91" s="13">
        <v>6521100.2309999997</v>
      </c>
      <c r="J91" s="13">
        <v>1055.6010000000001</v>
      </c>
      <c r="K91" s="14">
        <v>37113.555555555555</v>
      </c>
      <c r="L91" s="13"/>
      <c r="M91" s="13"/>
      <c r="N91" s="12" t="s">
        <v>10</v>
      </c>
    </row>
    <row r="92" spans="1:14" ht="15.5" x14ac:dyDescent="0.35">
      <c r="A92" s="11" t="str">
        <f t="shared" si="1"/>
        <v>2001-VL Long-91-0</v>
      </c>
      <c r="B92" s="12">
        <v>2001</v>
      </c>
      <c r="C92" s="12" t="s">
        <v>9</v>
      </c>
      <c r="D92" s="12">
        <v>91</v>
      </c>
      <c r="E92" s="12">
        <v>0</v>
      </c>
      <c r="F92" s="13">
        <v>482136.36700000003</v>
      </c>
      <c r="G92" s="13">
        <v>6523542.4040000001</v>
      </c>
      <c r="H92" s="13">
        <v>539881.72</v>
      </c>
      <c r="I92" s="13">
        <v>6521097.4469999997</v>
      </c>
      <c r="J92" s="13">
        <v>1054.059</v>
      </c>
      <c r="K92" s="14">
        <v>37113.556250000001</v>
      </c>
      <c r="L92" s="13"/>
      <c r="M92" s="13"/>
      <c r="N92" s="12" t="s">
        <v>10</v>
      </c>
    </row>
    <row r="93" spans="1:14" ht="15.5" x14ac:dyDescent="0.35">
      <c r="A93" s="11" t="str">
        <f t="shared" si="1"/>
        <v>2001-VL Long-92-0</v>
      </c>
      <c r="B93" s="12">
        <v>2001</v>
      </c>
      <c r="C93" s="12" t="s">
        <v>9</v>
      </c>
      <c r="D93" s="12">
        <v>92</v>
      </c>
      <c r="E93" s="12">
        <v>0</v>
      </c>
      <c r="F93" s="13">
        <v>482129.49599999998</v>
      </c>
      <c r="G93" s="13">
        <v>6523542.3099999996</v>
      </c>
      <c r="H93" s="13">
        <v>539874.853</v>
      </c>
      <c r="I93" s="13">
        <v>6521097.25</v>
      </c>
      <c r="J93" s="13">
        <v>1052.8499999999999</v>
      </c>
      <c r="K93" s="14">
        <v>37113.556250000001</v>
      </c>
      <c r="L93" s="13"/>
      <c r="M93" s="13"/>
      <c r="N93" s="12" t="s">
        <v>10</v>
      </c>
    </row>
    <row r="94" spans="1:14" ht="15.5" x14ac:dyDescent="0.35">
      <c r="A94" s="11" t="str">
        <f t="shared" si="1"/>
        <v>2001-VL Long-93-0</v>
      </c>
      <c r="B94" s="12">
        <v>2001</v>
      </c>
      <c r="C94" s="12" t="s">
        <v>9</v>
      </c>
      <c r="D94" s="12">
        <v>93</v>
      </c>
      <c r="E94" s="12">
        <v>0</v>
      </c>
      <c r="F94" s="13">
        <v>482121.80300000001</v>
      </c>
      <c r="G94" s="13">
        <v>6523541.5990000004</v>
      </c>
      <c r="H94" s="13">
        <v>539867.17500000005</v>
      </c>
      <c r="I94" s="13">
        <v>6521096.4249999998</v>
      </c>
      <c r="J94" s="13">
        <v>1051.51</v>
      </c>
      <c r="K94" s="14">
        <v>37113.556944444441</v>
      </c>
      <c r="L94" s="13"/>
      <c r="M94" s="13"/>
      <c r="N94" s="12" t="s">
        <v>10</v>
      </c>
    </row>
    <row r="95" spans="1:14" ht="15.5" x14ac:dyDescent="0.35">
      <c r="A95" s="11" t="str">
        <f t="shared" si="1"/>
        <v>2001-VL Long-94-0</v>
      </c>
      <c r="B95" s="12">
        <v>2001</v>
      </c>
      <c r="C95" s="12" t="s">
        <v>9</v>
      </c>
      <c r="D95" s="12">
        <v>94</v>
      </c>
      <c r="E95" s="12">
        <v>0</v>
      </c>
      <c r="F95" s="13">
        <v>482114.44099999999</v>
      </c>
      <c r="G95" s="13">
        <v>6523538.2010000004</v>
      </c>
      <c r="H95" s="13">
        <v>539859.86699999997</v>
      </c>
      <c r="I95" s="13">
        <v>6521092.9179999996</v>
      </c>
      <c r="J95" s="13">
        <v>1050.337</v>
      </c>
      <c r="K95" s="14">
        <v>37113.556944444441</v>
      </c>
      <c r="L95" s="13"/>
      <c r="M95" s="13"/>
      <c r="N95" s="12" t="s">
        <v>10</v>
      </c>
    </row>
    <row r="96" spans="1:14" ht="15.5" x14ac:dyDescent="0.35">
      <c r="A96" s="11" t="str">
        <f t="shared" si="1"/>
        <v>2001-VL Long-95-0</v>
      </c>
      <c r="B96" s="12">
        <v>2001</v>
      </c>
      <c r="C96" s="12" t="s">
        <v>9</v>
      </c>
      <c r="D96" s="12">
        <v>95</v>
      </c>
      <c r="E96" s="12">
        <v>0</v>
      </c>
      <c r="F96" s="13">
        <v>482107.87800000003</v>
      </c>
      <c r="G96" s="13">
        <v>6523534.8779999996</v>
      </c>
      <c r="H96" s="13">
        <v>539853.35699999996</v>
      </c>
      <c r="I96" s="13">
        <v>6521089.4989999998</v>
      </c>
      <c r="J96" s="13">
        <v>1049.527</v>
      </c>
      <c r="K96" s="14">
        <v>37113.557638888888</v>
      </c>
      <c r="L96" s="13"/>
      <c r="M96" s="13"/>
      <c r="N96" s="12" t="s">
        <v>10</v>
      </c>
    </row>
    <row r="97" spans="1:14" ht="15.5" x14ac:dyDescent="0.35">
      <c r="A97" s="11" t="str">
        <f t="shared" si="1"/>
        <v>2001-VL Long-96-0</v>
      </c>
      <c r="B97" s="12">
        <v>2001</v>
      </c>
      <c r="C97" s="12" t="s">
        <v>9</v>
      </c>
      <c r="D97" s="12">
        <v>96</v>
      </c>
      <c r="E97" s="12">
        <v>0</v>
      </c>
      <c r="F97" s="13">
        <v>482101.603</v>
      </c>
      <c r="G97" s="13">
        <v>6523532.7479999997</v>
      </c>
      <c r="H97" s="13">
        <v>539847.11699999997</v>
      </c>
      <c r="I97" s="13">
        <v>6521087.2759999996</v>
      </c>
      <c r="J97" s="13">
        <v>1049.075</v>
      </c>
      <c r="K97" s="14">
        <v>37113.557638888888</v>
      </c>
      <c r="L97" s="13"/>
      <c r="M97" s="13"/>
      <c r="N97" s="12" t="s">
        <v>10</v>
      </c>
    </row>
    <row r="98" spans="1:14" ht="15.5" x14ac:dyDescent="0.35">
      <c r="A98" s="11" t="str">
        <f t="shared" si="1"/>
        <v>2001-VL Long-97-0</v>
      </c>
      <c r="B98" s="12">
        <v>2001</v>
      </c>
      <c r="C98" s="12" t="s">
        <v>9</v>
      </c>
      <c r="D98" s="12">
        <v>97</v>
      </c>
      <c r="E98" s="12">
        <v>0</v>
      </c>
      <c r="F98" s="13">
        <v>482094.049</v>
      </c>
      <c r="G98" s="13">
        <v>6523531.9610000001</v>
      </c>
      <c r="H98" s="13">
        <v>539839.57900000003</v>
      </c>
      <c r="I98" s="13">
        <v>6521086.3770000003</v>
      </c>
      <c r="J98" s="13">
        <v>1048.069</v>
      </c>
      <c r="K98" s="14">
        <v>37113.558333333334</v>
      </c>
      <c r="L98" s="13"/>
      <c r="M98" s="13"/>
      <c r="N98" s="12" t="s">
        <v>10</v>
      </c>
    </row>
    <row r="99" spans="1:14" ht="15.5" x14ac:dyDescent="0.35">
      <c r="A99" s="11" t="str">
        <f t="shared" si="1"/>
        <v>2001-VL Long-98-0</v>
      </c>
      <c r="B99" s="12">
        <v>2001</v>
      </c>
      <c r="C99" s="12" t="s">
        <v>9</v>
      </c>
      <c r="D99" s="12">
        <v>98</v>
      </c>
      <c r="E99" s="12">
        <v>0</v>
      </c>
      <c r="F99" s="13">
        <v>482085.72100000002</v>
      </c>
      <c r="G99" s="13">
        <v>6523531.2359999996</v>
      </c>
      <c r="H99" s="13">
        <v>539831.26500000001</v>
      </c>
      <c r="I99" s="13">
        <v>6521085.5279999999</v>
      </c>
      <c r="J99" s="13">
        <v>1047.02</v>
      </c>
      <c r="K99" s="14">
        <v>37113.558333333334</v>
      </c>
      <c r="L99" s="13"/>
      <c r="M99" s="13"/>
      <c r="N99" s="12" t="s">
        <v>10</v>
      </c>
    </row>
    <row r="100" spans="1:14" ht="15.5" x14ac:dyDescent="0.35">
      <c r="A100" s="11" t="str">
        <f t="shared" si="1"/>
        <v>2001-VL Long-99-0</v>
      </c>
      <c r="B100" s="12">
        <v>2001</v>
      </c>
      <c r="C100" s="12" t="s">
        <v>9</v>
      </c>
      <c r="D100" s="12">
        <v>99</v>
      </c>
      <c r="E100" s="12">
        <v>0</v>
      </c>
      <c r="F100" s="13">
        <v>482078.27600000001</v>
      </c>
      <c r="G100" s="13">
        <v>6523529.0760000004</v>
      </c>
      <c r="H100" s="13">
        <v>539823.85600000003</v>
      </c>
      <c r="I100" s="13">
        <v>6521083.2580000004</v>
      </c>
      <c r="J100" s="13">
        <v>1047.1759999999999</v>
      </c>
      <c r="K100" s="14">
        <v>37113.559027777781</v>
      </c>
      <c r="L100" s="13"/>
      <c r="M100" s="13"/>
      <c r="N100" s="12" t="s">
        <v>10</v>
      </c>
    </row>
    <row r="101" spans="1:14" ht="15.5" x14ac:dyDescent="0.35">
      <c r="A101" s="11" t="str">
        <f t="shared" si="1"/>
        <v>2001-VL Long-100-0</v>
      </c>
      <c r="B101" s="12">
        <v>2001</v>
      </c>
      <c r="C101" s="12" t="s">
        <v>9</v>
      </c>
      <c r="D101" s="12">
        <v>100</v>
      </c>
      <c r="E101" s="12">
        <v>0</v>
      </c>
      <c r="F101" s="13">
        <v>482071.94</v>
      </c>
      <c r="G101" s="13">
        <v>6523524.1679999996</v>
      </c>
      <c r="H101" s="13">
        <v>539817.59699999995</v>
      </c>
      <c r="I101" s="13">
        <v>6521078.2580000004</v>
      </c>
      <c r="J101" s="13">
        <v>1047.711</v>
      </c>
      <c r="K101" s="14">
        <v>37113.560416666667</v>
      </c>
      <c r="L101" s="13"/>
      <c r="M101" s="13"/>
      <c r="N101" s="12" t="s">
        <v>10</v>
      </c>
    </row>
    <row r="102" spans="1:14" ht="15.5" x14ac:dyDescent="0.35">
      <c r="A102" s="11" t="str">
        <f t="shared" si="1"/>
        <v>2001-VL Long-101-0</v>
      </c>
      <c r="B102" s="12">
        <v>2001</v>
      </c>
      <c r="C102" s="12" t="s">
        <v>9</v>
      </c>
      <c r="D102" s="12">
        <v>101</v>
      </c>
      <c r="E102" s="12">
        <v>0</v>
      </c>
      <c r="F102" s="13">
        <v>482064.402</v>
      </c>
      <c r="G102" s="13">
        <v>6523520.1449999996</v>
      </c>
      <c r="H102" s="13">
        <v>539810.12300000002</v>
      </c>
      <c r="I102" s="13">
        <v>6521074.1239999998</v>
      </c>
      <c r="J102" s="13">
        <v>1048.636</v>
      </c>
      <c r="K102" s="14">
        <v>37113.560416666667</v>
      </c>
      <c r="L102" s="13"/>
      <c r="M102" s="13"/>
      <c r="N102" s="12" t="s">
        <v>10</v>
      </c>
    </row>
    <row r="103" spans="1:14" ht="15.5" x14ac:dyDescent="0.35">
      <c r="A103" s="11" t="str">
        <f t="shared" si="1"/>
        <v>2001-VL Long-102-0</v>
      </c>
      <c r="B103" s="12">
        <v>2001</v>
      </c>
      <c r="C103" s="12" t="s">
        <v>9</v>
      </c>
      <c r="D103" s="12">
        <v>102</v>
      </c>
      <c r="E103" s="12">
        <v>0</v>
      </c>
      <c r="F103" s="13">
        <v>482056.266</v>
      </c>
      <c r="G103" s="13">
        <v>6523518.1919999998</v>
      </c>
      <c r="H103" s="13">
        <v>539802.02</v>
      </c>
      <c r="I103" s="13">
        <v>6521072.051</v>
      </c>
      <c r="J103" s="13">
        <v>1049.0119999999999</v>
      </c>
      <c r="K103" s="14">
        <v>37113.561111111114</v>
      </c>
      <c r="L103" s="13"/>
      <c r="M103" s="13"/>
      <c r="N103" s="12" t="s">
        <v>10</v>
      </c>
    </row>
    <row r="104" spans="1:14" ht="15.5" x14ac:dyDescent="0.35">
      <c r="A104" s="11" t="str">
        <f t="shared" si="1"/>
        <v>2001-VL Long-103-0</v>
      </c>
      <c r="B104" s="12">
        <v>2001</v>
      </c>
      <c r="C104" s="12" t="s">
        <v>9</v>
      </c>
      <c r="D104" s="12">
        <v>103</v>
      </c>
      <c r="E104" s="12">
        <v>0</v>
      </c>
      <c r="F104" s="13">
        <v>482048.20500000002</v>
      </c>
      <c r="G104" s="13">
        <v>6523514.7680000002</v>
      </c>
      <c r="H104" s="13">
        <v>539794.01399999997</v>
      </c>
      <c r="I104" s="13">
        <v>6521068.5080000004</v>
      </c>
      <c r="J104" s="13">
        <v>1049.32</v>
      </c>
      <c r="K104" s="14">
        <v>37113.561111111114</v>
      </c>
      <c r="L104" s="13"/>
      <c r="M104" s="13"/>
      <c r="N104" s="12" t="s">
        <v>10</v>
      </c>
    </row>
    <row r="105" spans="1:14" ht="15.5" x14ac:dyDescent="0.35">
      <c r="A105" s="11" t="str">
        <f t="shared" si="1"/>
        <v>2001-VL Long-104-0</v>
      </c>
      <c r="B105" s="12">
        <v>2001</v>
      </c>
      <c r="C105" s="12" t="s">
        <v>9</v>
      </c>
      <c r="D105" s="12">
        <v>104</v>
      </c>
      <c r="E105" s="12">
        <v>0</v>
      </c>
      <c r="F105" s="13">
        <v>482038.73300000001</v>
      </c>
      <c r="G105" s="13">
        <v>6523513.1509999996</v>
      </c>
      <c r="H105" s="13">
        <v>539784.571</v>
      </c>
      <c r="I105" s="13">
        <v>6521066.7510000002</v>
      </c>
      <c r="J105" s="13">
        <v>1049.2819999999999</v>
      </c>
      <c r="K105" s="14">
        <v>37113.561805555553</v>
      </c>
      <c r="L105" s="13"/>
      <c r="M105" s="13"/>
      <c r="N105" s="12" t="s">
        <v>10</v>
      </c>
    </row>
    <row r="106" spans="1:14" ht="15.5" x14ac:dyDescent="0.35">
      <c r="A106" s="11" t="str">
        <f t="shared" si="1"/>
        <v>2001-VL Long-105-0</v>
      </c>
      <c r="B106" s="12">
        <v>2001</v>
      </c>
      <c r="C106" s="12" t="s">
        <v>9</v>
      </c>
      <c r="D106" s="12">
        <v>105</v>
      </c>
      <c r="E106" s="12">
        <v>0</v>
      </c>
      <c r="F106" s="13">
        <v>482030.07</v>
      </c>
      <c r="G106" s="13">
        <v>6523508.8020000001</v>
      </c>
      <c r="H106" s="13">
        <v>539775.97699999996</v>
      </c>
      <c r="I106" s="13">
        <v>6521062.2750000004</v>
      </c>
      <c r="J106" s="13">
        <v>1049.135</v>
      </c>
      <c r="K106" s="14">
        <v>37113.5625</v>
      </c>
      <c r="L106" s="13"/>
      <c r="M106" s="13"/>
      <c r="N106" s="12" t="s">
        <v>10</v>
      </c>
    </row>
    <row r="107" spans="1:14" ht="15.5" x14ac:dyDescent="0.35">
      <c r="A107" s="11" t="str">
        <f t="shared" si="1"/>
        <v>2001-VL Long-106-0</v>
      </c>
      <c r="B107" s="12">
        <v>2001</v>
      </c>
      <c r="C107" s="12" t="s">
        <v>9</v>
      </c>
      <c r="D107" s="12">
        <v>106</v>
      </c>
      <c r="E107" s="12">
        <v>0</v>
      </c>
      <c r="F107" s="13">
        <v>482022.14199999999</v>
      </c>
      <c r="G107" s="13">
        <v>6523507.2340000002</v>
      </c>
      <c r="H107" s="13">
        <v>539768.076</v>
      </c>
      <c r="I107" s="13">
        <v>6521060.5889999997</v>
      </c>
      <c r="J107" s="13">
        <v>1048.777</v>
      </c>
      <c r="K107" s="14">
        <v>37113.674305555556</v>
      </c>
      <c r="L107" s="13"/>
      <c r="M107" s="13"/>
      <c r="N107" s="12" t="s">
        <v>10</v>
      </c>
    </row>
    <row r="108" spans="1:14" ht="15.5" x14ac:dyDescent="0.35">
      <c r="A108" s="11" t="str">
        <f t="shared" si="1"/>
        <v>2001-VL Long-107-0</v>
      </c>
      <c r="B108" s="12">
        <v>2001</v>
      </c>
      <c r="C108" s="12" t="s">
        <v>9</v>
      </c>
      <c r="D108" s="12">
        <v>107</v>
      </c>
      <c r="E108" s="12">
        <v>0</v>
      </c>
      <c r="F108" s="13">
        <v>482014.565</v>
      </c>
      <c r="G108" s="13">
        <v>6523504.0669999998</v>
      </c>
      <c r="H108" s="13">
        <v>539760.55000000005</v>
      </c>
      <c r="I108" s="13">
        <v>6521057.3099999996</v>
      </c>
      <c r="J108" s="13">
        <v>1048.441</v>
      </c>
      <c r="K108" s="14">
        <v>37113.675000000003</v>
      </c>
      <c r="L108" s="13"/>
      <c r="M108" s="13"/>
      <c r="N108" s="12" t="s">
        <v>10</v>
      </c>
    </row>
    <row r="109" spans="1:14" ht="15.5" x14ac:dyDescent="0.35">
      <c r="A109" s="11" t="str">
        <f t="shared" si="1"/>
        <v>2001-VL Long-108-0</v>
      </c>
      <c r="B109" s="12">
        <v>2001</v>
      </c>
      <c r="C109" s="12" t="s">
        <v>9</v>
      </c>
      <c r="D109" s="12">
        <v>108</v>
      </c>
      <c r="E109" s="12">
        <v>0</v>
      </c>
      <c r="F109" s="13">
        <v>482006.522</v>
      </c>
      <c r="G109" s="13">
        <v>6523500.1270000003</v>
      </c>
      <c r="H109" s="13">
        <v>539752.56999999995</v>
      </c>
      <c r="I109" s="13">
        <v>6521053.2520000003</v>
      </c>
      <c r="J109" s="13">
        <v>1047.883</v>
      </c>
      <c r="K109" s="14">
        <v>37113.675000000003</v>
      </c>
      <c r="L109" s="13"/>
      <c r="M109" s="13"/>
      <c r="N109" s="12" t="s">
        <v>10</v>
      </c>
    </row>
    <row r="110" spans="1:14" ht="15.5" x14ac:dyDescent="0.35">
      <c r="A110" s="11" t="str">
        <f t="shared" si="1"/>
        <v>2001-VL Long-109-0</v>
      </c>
      <c r="B110" s="12">
        <v>2001</v>
      </c>
      <c r="C110" s="12" t="s">
        <v>9</v>
      </c>
      <c r="D110" s="12">
        <v>109</v>
      </c>
      <c r="E110" s="12">
        <v>0</v>
      </c>
      <c r="F110" s="13">
        <v>482000.17599999998</v>
      </c>
      <c r="G110" s="13">
        <v>6523495.415</v>
      </c>
      <c r="H110" s="13">
        <v>539746.29799999995</v>
      </c>
      <c r="I110" s="13">
        <v>6521048.4479999999</v>
      </c>
      <c r="J110" s="13">
        <v>1047.08</v>
      </c>
      <c r="K110" s="14">
        <v>37113.675694444442</v>
      </c>
      <c r="L110" s="13"/>
      <c r="M110" s="13"/>
      <c r="N110" s="12" t="s">
        <v>10</v>
      </c>
    </row>
    <row r="111" spans="1:14" ht="15.5" x14ac:dyDescent="0.35">
      <c r="A111" s="11" t="str">
        <f t="shared" si="1"/>
        <v>2001-VL Long-110-0</v>
      </c>
      <c r="B111" s="12">
        <v>2001</v>
      </c>
      <c r="C111" s="12" t="s">
        <v>9</v>
      </c>
      <c r="D111" s="12">
        <v>110</v>
      </c>
      <c r="E111" s="12">
        <v>0</v>
      </c>
      <c r="F111" s="13">
        <v>481992.28100000002</v>
      </c>
      <c r="G111" s="13">
        <v>6523491.1129999999</v>
      </c>
      <c r="H111" s="13">
        <v>539738.47100000002</v>
      </c>
      <c r="I111" s="13">
        <v>6521044.0300000003</v>
      </c>
      <c r="J111" s="13">
        <v>1046.1610000000001</v>
      </c>
      <c r="K111" s="14">
        <v>37113.675694444442</v>
      </c>
      <c r="L111" s="13"/>
      <c r="M111" s="13"/>
      <c r="N111" s="12" t="s">
        <v>10</v>
      </c>
    </row>
    <row r="112" spans="1:14" ht="15.5" x14ac:dyDescent="0.35">
      <c r="A112" s="11" t="str">
        <f t="shared" si="1"/>
        <v>2001-VL Long-111-0</v>
      </c>
      <c r="B112" s="12">
        <v>2001</v>
      </c>
      <c r="C112" s="12" t="s">
        <v>9</v>
      </c>
      <c r="D112" s="12">
        <v>111</v>
      </c>
      <c r="E112" s="12">
        <v>0</v>
      </c>
      <c r="F112" s="13">
        <v>481984.86300000001</v>
      </c>
      <c r="G112" s="13">
        <v>6523487.5880000005</v>
      </c>
      <c r="H112" s="13">
        <v>539731.10900000005</v>
      </c>
      <c r="I112" s="13">
        <v>6521040.3959999997</v>
      </c>
      <c r="J112" s="13">
        <v>1045.058</v>
      </c>
      <c r="K112" s="14">
        <v>37113.676388888889</v>
      </c>
      <c r="L112" s="13"/>
      <c r="M112" s="13"/>
      <c r="N112" s="12" t="s">
        <v>10</v>
      </c>
    </row>
    <row r="113" spans="1:14" ht="15.5" x14ac:dyDescent="0.35">
      <c r="A113" s="11" t="str">
        <f t="shared" si="1"/>
        <v>2001-VL Long-112-0</v>
      </c>
      <c r="B113" s="12">
        <v>2001</v>
      </c>
      <c r="C113" s="12" t="s">
        <v>9</v>
      </c>
      <c r="D113" s="12">
        <v>112</v>
      </c>
      <c r="E113" s="12">
        <v>0</v>
      </c>
      <c r="F113" s="13">
        <v>481976.52799999999</v>
      </c>
      <c r="G113" s="13">
        <v>6523484.3629999999</v>
      </c>
      <c r="H113" s="13">
        <v>539722.826</v>
      </c>
      <c r="I113" s="13">
        <v>6521037.0480000004</v>
      </c>
      <c r="J113" s="13">
        <v>1043.625</v>
      </c>
      <c r="K113" s="14">
        <v>37113.676388888889</v>
      </c>
      <c r="L113" s="13"/>
      <c r="M113" s="13"/>
      <c r="N113" s="12" t="s">
        <v>10</v>
      </c>
    </row>
    <row r="114" spans="1:14" ht="15.5" x14ac:dyDescent="0.35">
      <c r="A114" s="11" t="str">
        <f t="shared" si="1"/>
        <v>2001-VL Long-113-0</v>
      </c>
      <c r="B114" s="12">
        <v>2001</v>
      </c>
      <c r="C114" s="12" t="s">
        <v>9</v>
      </c>
      <c r="D114" s="12">
        <v>113</v>
      </c>
      <c r="E114" s="12">
        <v>0</v>
      </c>
      <c r="F114" s="13">
        <v>481969.61200000002</v>
      </c>
      <c r="G114" s="13">
        <v>6523480.4189999998</v>
      </c>
      <c r="H114" s="13">
        <v>539715.973</v>
      </c>
      <c r="I114" s="13">
        <v>6521033.0029999996</v>
      </c>
      <c r="J114" s="13">
        <v>1042.4000000000001</v>
      </c>
      <c r="K114" s="14">
        <v>37113.677083333336</v>
      </c>
      <c r="L114" s="13"/>
      <c r="M114" s="13"/>
      <c r="N114" s="12" t="s">
        <v>10</v>
      </c>
    </row>
    <row r="115" spans="1:14" ht="15.5" x14ac:dyDescent="0.35">
      <c r="A115" s="11" t="str">
        <f t="shared" si="1"/>
        <v>2001-VL Long-114-0</v>
      </c>
      <c r="B115" s="12">
        <v>2001</v>
      </c>
      <c r="C115" s="12" t="s">
        <v>9</v>
      </c>
      <c r="D115" s="12">
        <v>114</v>
      </c>
      <c r="E115" s="12">
        <v>0</v>
      </c>
      <c r="F115" s="13">
        <v>481961.84899999999</v>
      </c>
      <c r="G115" s="13">
        <v>6523477.6849999996</v>
      </c>
      <c r="H115" s="13">
        <v>539708.25399999996</v>
      </c>
      <c r="I115" s="13">
        <v>6521030.1550000003</v>
      </c>
      <c r="J115" s="13">
        <v>1041.0509999999999</v>
      </c>
      <c r="K115" s="14">
        <v>37113.677083333336</v>
      </c>
      <c r="L115" s="13"/>
      <c r="M115" s="13"/>
      <c r="N115" s="12" t="s">
        <v>10</v>
      </c>
    </row>
    <row r="116" spans="1:14" ht="15.5" x14ac:dyDescent="0.35">
      <c r="A116" s="11" t="str">
        <f t="shared" si="1"/>
        <v>2001-VL Long-115-0</v>
      </c>
      <c r="B116" s="12">
        <v>2001</v>
      </c>
      <c r="C116" s="12" t="s">
        <v>9</v>
      </c>
      <c r="D116" s="12">
        <v>115</v>
      </c>
      <c r="E116" s="12">
        <v>0</v>
      </c>
      <c r="F116" s="13">
        <v>481953.48300000001</v>
      </c>
      <c r="G116" s="13">
        <v>6523474.7290000003</v>
      </c>
      <c r="H116" s="13">
        <v>539699.93700000003</v>
      </c>
      <c r="I116" s="13">
        <v>6521027.0750000002</v>
      </c>
      <c r="J116" s="13">
        <v>1039.4760000000001</v>
      </c>
      <c r="K116" s="14">
        <v>37113.677777777775</v>
      </c>
      <c r="L116" s="13"/>
      <c r="M116" s="13"/>
      <c r="N116" s="12" t="s">
        <v>10</v>
      </c>
    </row>
    <row r="117" spans="1:14" ht="15.5" x14ac:dyDescent="0.35">
      <c r="A117" s="11" t="str">
        <f t="shared" si="1"/>
        <v>2001-VL Long-116-0</v>
      </c>
      <c r="B117" s="12">
        <v>2001</v>
      </c>
      <c r="C117" s="12" t="s">
        <v>9</v>
      </c>
      <c r="D117" s="12">
        <v>116</v>
      </c>
      <c r="E117" s="12">
        <v>0</v>
      </c>
      <c r="F117" s="13">
        <v>481945.74900000001</v>
      </c>
      <c r="G117" s="13">
        <v>6523471.5990000004</v>
      </c>
      <c r="H117" s="13">
        <v>539692.25300000003</v>
      </c>
      <c r="I117" s="13">
        <v>6521023.8310000002</v>
      </c>
      <c r="J117" s="13">
        <v>1038.5809999999999</v>
      </c>
      <c r="K117" s="14">
        <v>37113.677777777775</v>
      </c>
      <c r="L117" s="13"/>
      <c r="M117" s="13"/>
      <c r="N117" s="12" t="s">
        <v>10</v>
      </c>
    </row>
    <row r="118" spans="1:14" ht="15.5" x14ac:dyDescent="0.35">
      <c r="A118" s="11" t="str">
        <f t="shared" si="1"/>
        <v>2001-VL Long-117-0</v>
      </c>
      <c r="B118" s="12">
        <v>2001</v>
      </c>
      <c r="C118" s="12" t="s">
        <v>9</v>
      </c>
      <c r="D118" s="12">
        <v>117</v>
      </c>
      <c r="E118" s="12">
        <v>0</v>
      </c>
      <c r="F118" s="13">
        <v>481938.08399999997</v>
      </c>
      <c r="G118" s="13">
        <v>6523467.4450000003</v>
      </c>
      <c r="H118" s="13">
        <v>539684.65399999998</v>
      </c>
      <c r="I118" s="13">
        <v>6521019.5650000004</v>
      </c>
      <c r="J118" s="13">
        <v>1037.6510000000001</v>
      </c>
      <c r="K118" s="14">
        <v>37113.677777777775</v>
      </c>
      <c r="L118" s="13"/>
      <c r="M118" s="13"/>
      <c r="N118" s="12" t="s">
        <v>10</v>
      </c>
    </row>
    <row r="119" spans="1:14" ht="15.5" x14ac:dyDescent="0.35">
      <c r="A119" s="11" t="str">
        <f t="shared" si="1"/>
        <v>2001-VL Long-118-0</v>
      </c>
      <c r="B119" s="12">
        <v>2001</v>
      </c>
      <c r="C119" s="12" t="s">
        <v>9</v>
      </c>
      <c r="D119" s="12">
        <v>118</v>
      </c>
      <c r="E119" s="12">
        <v>0</v>
      </c>
      <c r="F119" s="13">
        <v>481930.66800000001</v>
      </c>
      <c r="G119" s="13">
        <v>6523461.6940000001</v>
      </c>
      <c r="H119" s="13">
        <v>539677.32700000005</v>
      </c>
      <c r="I119" s="13">
        <v>6521013.7060000002</v>
      </c>
      <c r="J119" s="13">
        <v>1037.2529999999999</v>
      </c>
      <c r="K119" s="14">
        <v>37113.680555555555</v>
      </c>
      <c r="L119" s="13"/>
      <c r="M119" s="13"/>
      <c r="N119" s="12" t="s">
        <v>10</v>
      </c>
    </row>
    <row r="120" spans="1:14" ht="15.5" x14ac:dyDescent="0.35">
      <c r="A120" s="11" t="str">
        <f t="shared" si="1"/>
        <v>2001-VL Long-119-0</v>
      </c>
      <c r="B120" s="12">
        <v>2001</v>
      </c>
      <c r="C120" s="12" t="s">
        <v>9</v>
      </c>
      <c r="D120" s="12">
        <v>119</v>
      </c>
      <c r="E120" s="12">
        <v>0</v>
      </c>
      <c r="F120" s="13">
        <v>481923.49400000001</v>
      </c>
      <c r="G120" s="13">
        <v>6523456.4249999998</v>
      </c>
      <c r="H120" s="13">
        <v>539670.23600000003</v>
      </c>
      <c r="I120" s="13">
        <v>6521008.3329999996</v>
      </c>
      <c r="J120" s="13">
        <v>1037.2650000000001</v>
      </c>
      <c r="K120" s="14">
        <v>37113.680555555555</v>
      </c>
      <c r="L120" s="13"/>
      <c r="M120" s="13"/>
      <c r="N120" s="12" t="s">
        <v>10</v>
      </c>
    </row>
    <row r="121" spans="1:14" ht="15.5" x14ac:dyDescent="0.35">
      <c r="A121" s="11" t="str">
        <f t="shared" si="1"/>
        <v>2001-VL Long-120-0</v>
      </c>
      <c r="B121" s="12">
        <v>2001</v>
      </c>
      <c r="C121" s="12" t="s">
        <v>9</v>
      </c>
      <c r="D121" s="12">
        <v>120</v>
      </c>
      <c r="E121" s="12">
        <v>0</v>
      </c>
      <c r="F121" s="13">
        <v>481914.69699999999</v>
      </c>
      <c r="G121" s="13">
        <v>6523451.4630000005</v>
      </c>
      <c r="H121" s="13">
        <v>539661.51699999999</v>
      </c>
      <c r="I121" s="13">
        <v>6521003.2419999996</v>
      </c>
      <c r="J121" s="13">
        <v>1037.5709999999999</v>
      </c>
      <c r="K121" s="14">
        <v>37113.681250000001</v>
      </c>
      <c r="L121" s="13"/>
      <c r="M121" s="13"/>
      <c r="N121" s="12" t="s">
        <v>10</v>
      </c>
    </row>
    <row r="122" spans="1:14" ht="15.5" x14ac:dyDescent="0.35">
      <c r="A122" s="11" t="str">
        <f t="shared" si="1"/>
        <v>2001-VL Long-121-0</v>
      </c>
      <c r="B122" s="12">
        <v>2001</v>
      </c>
      <c r="C122" s="12" t="s">
        <v>9</v>
      </c>
      <c r="D122" s="12">
        <v>121</v>
      </c>
      <c r="E122" s="12">
        <v>0</v>
      </c>
      <c r="F122" s="13">
        <v>481905.84899999999</v>
      </c>
      <c r="G122" s="13">
        <v>6523447.6919999998</v>
      </c>
      <c r="H122" s="13">
        <v>539652.73</v>
      </c>
      <c r="I122" s="13">
        <v>6520999.341</v>
      </c>
      <c r="J122" s="13">
        <v>1038.1500000000001</v>
      </c>
      <c r="K122" s="14">
        <v>37113.681250000001</v>
      </c>
      <c r="L122" s="13"/>
      <c r="M122" s="13"/>
      <c r="N122" s="12" t="s">
        <v>10</v>
      </c>
    </row>
    <row r="123" spans="1:14" ht="15.5" x14ac:dyDescent="0.35">
      <c r="A123" s="11" t="str">
        <f t="shared" si="1"/>
        <v>2001-VL Long-122-0</v>
      </c>
      <c r="B123" s="12">
        <v>2001</v>
      </c>
      <c r="C123" s="12" t="s">
        <v>9</v>
      </c>
      <c r="D123" s="12">
        <v>122</v>
      </c>
      <c r="E123" s="12">
        <v>0</v>
      </c>
      <c r="F123" s="13">
        <v>481896.984</v>
      </c>
      <c r="G123" s="13">
        <v>6523444.7439999999</v>
      </c>
      <c r="H123" s="13">
        <v>539643.91299999994</v>
      </c>
      <c r="I123" s="13">
        <v>6520996.2620000001</v>
      </c>
      <c r="J123" s="13">
        <v>1038.4849999999999</v>
      </c>
      <c r="K123" s="14">
        <v>37113.681944444441</v>
      </c>
      <c r="L123" s="13"/>
      <c r="M123" s="13"/>
      <c r="N123" s="12" t="s">
        <v>10</v>
      </c>
    </row>
    <row r="124" spans="1:14" ht="15.5" x14ac:dyDescent="0.35">
      <c r="A124" s="11" t="str">
        <f t="shared" si="1"/>
        <v>2001-VL Long-123-0</v>
      </c>
      <c r="B124" s="12">
        <v>2001</v>
      </c>
      <c r="C124" s="12" t="s">
        <v>9</v>
      </c>
      <c r="D124" s="12">
        <v>123</v>
      </c>
      <c r="E124" s="12">
        <v>0</v>
      </c>
      <c r="F124" s="13">
        <v>481888.02399999998</v>
      </c>
      <c r="G124" s="13">
        <v>6523442.2060000002</v>
      </c>
      <c r="H124" s="13">
        <v>539634.99600000004</v>
      </c>
      <c r="I124" s="13">
        <v>6520993.591</v>
      </c>
      <c r="J124" s="13">
        <v>1038.529</v>
      </c>
      <c r="K124" s="14">
        <v>37113.682638888888</v>
      </c>
      <c r="L124" s="13"/>
      <c r="M124" s="13"/>
      <c r="N124" s="12" t="s">
        <v>10</v>
      </c>
    </row>
    <row r="125" spans="1:14" ht="15.5" x14ac:dyDescent="0.35">
      <c r="A125" s="11" t="str">
        <f t="shared" si="1"/>
        <v>2001-VL Long-124-0</v>
      </c>
      <c r="B125" s="12">
        <v>2001</v>
      </c>
      <c r="C125" s="12" t="s">
        <v>9</v>
      </c>
      <c r="D125" s="12">
        <v>124</v>
      </c>
      <c r="E125" s="12">
        <v>0</v>
      </c>
      <c r="F125" s="13">
        <v>481876.46799999999</v>
      </c>
      <c r="G125" s="13">
        <v>6523437.3099999996</v>
      </c>
      <c r="H125" s="13">
        <v>539623.51800000004</v>
      </c>
      <c r="I125" s="13">
        <v>6520988.5250000004</v>
      </c>
      <c r="J125" s="13">
        <v>1038.7940000000001</v>
      </c>
      <c r="K125" s="14">
        <v>37113.683333333334</v>
      </c>
      <c r="L125" s="13"/>
      <c r="M125" s="13"/>
      <c r="N125" s="12" t="s">
        <v>10</v>
      </c>
    </row>
    <row r="126" spans="1:14" ht="15.5" x14ac:dyDescent="0.35">
      <c r="A126" s="11" t="str">
        <f t="shared" si="1"/>
        <v>2001-VL Long-125-0</v>
      </c>
      <c r="B126" s="12">
        <v>2001</v>
      </c>
      <c r="C126" s="12" t="s">
        <v>9</v>
      </c>
      <c r="D126" s="12">
        <v>125</v>
      </c>
      <c r="E126" s="12">
        <v>0</v>
      </c>
      <c r="F126" s="13">
        <v>481865.64299999998</v>
      </c>
      <c r="G126" s="13">
        <v>6523435.9570000004</v>
      </c>
      <c r="H126" s="13">
        <v>539612.71900000004</v>
      </c>
      <c r="I126" s="13">
        <v>6520987.0109999999</v>
      </c>
      <c r="J126" s="13">
        <v>1038.374</v>
      </c>
      <c r="K126" s="14">
        <v>37113.684027777781</v>
      </c>
      <c r="L126" s="13"/>
      <c r="M126" s="13"/>
      <c r="N126" s="12" t="s">
        <v>10</v>
      </c>
    </row>
    <row r="127" spans="1:14" ht="15.5" x14ac:dyDescent="0.35">
      <c r="A127" s="11" t="str">
        <f t="shared" si="1"/>
        <v>2001-VL Long-126-0</v>
      </c>
      <c r="B127" s="12">
        <v>2001</v>
      </c>
      <c r="C127" s="12" t="s">
        <v>9</v>
      </c>
      <c r="D127" s="12">
        <v>126</v>
      </c>
      <c r="E127" s="12">
        <v>0</v>
      </c>
      <c r="F127" s="13">
        <v>481856.93199999997</v>
      </c>
      <c r="G127" s="13">
        <v>6523430.9589999998</v>
      </c>
      <c r="H127" s="13">
        <v>539604.08700000006</v>
      </c>
      <c r="I127" s="13">
        <v>6520981.8859999999</v>
      </c>
      <c r="J127" s="13">
        <v>1038.05</v>
      </c>
      <c r="K127" s="14">
        <v>37113.684027777781</v>
      </c>
      <c r="L127" s="13"/>
      <c r="M127" s="13"/>
      <c r="N127" s="12" t="s">
        <v>10</v>
      </c>
    </row>
    <row r="128" spans="1:14" ht="15.5" x14ac:dyDescent="0.35">
      <c r="A128" s="11" t="str">
        <f t="shared" si="1"/>
        <v>2001-VL Long-127-0</v>
      </c>
      <c r="B128" s="12">
        <v>2001</v>
      </c>
      <c r="C128" s="12" t="s">
        <v>9</v>
      </c>
      <c r="D128" s="12">
        <v>127</v>
      </c>
      <c r="E128" s="12">
        <v>0</v>
      </c>
      <c r="F128" s="13">
        <v>481845.16600000003</v>
      </c>
      <c r="G128" s="13">
        <v>6523427.5659999996</v>
      </c>
      <c r="H128" s="13">
        <v>539592.37699999998</v>
      </c>
      <c r="I128" s="13">
        <v>6520978.3190000001</v>
      </c>
      <c r="J128" s="13">
        <v>1037.3710000000001</v>
      </c>
      <c r="K128" s="14">
        <v>37113.685416666667</v>
      </c>
      <c r="L128" s="13"/>
      <c r="M128" s="13"/>
      <c r="N128" s="12" t="s">
        <v>10</v>
      </c>
    </row>
    <row r="129" spans="1:14" ht="15.5" x14ac:dyDescent="0.35">
      <c r="A129" s="11" t="str">
        <f t="shared" si="1"/>
        <v>2001-VL Long-128-0</v>
      </c>
      <c r="B129" s="12">
        <v>2001</v>
      </c>
      <c r="C129" s="12" t="s">
        <v>9</v>
      </c>
      <c r="D129" s="12">
        <v>128</v>
      </c>
      <c r="E129" s="12">
        <v>0</v>
      </c>
      <c r="F129" s="13">
        <v>481836.83199999999</v>
      </c>
      <c r="G129" s="13">
        <v>6523425.4759999998</v>
      </c>
      <c r="H129" s="13">
        <v>539584.07900000003</v>
      </c>
      <c r="I129" s="13">
        <v>6520976.1050000004</v>
      </c>
      <c r="J129" s="13">
        <v>1036.894</v>
      </c>
      <c r="K129" s="14">
        <v>37113.685416666667</v>
      </c>
      <c r="L129" s="13"/>
      <c r="M129" s="13"/>
      <c r="N129" s="12" t="s">
        <v>10</v>
      </c>
    </row>
    <row r="130" spans="1:14" ht="15.5" x14ac:dyDescent="0.35">
      <c r="A130" s="11" t="str">
        <f t="shared" si="1"/>
        <v>2001-VL Long-129-0</v>
      </c>
      <c r="B130" s="12">
        <v>2001</v>
      </c>
      <c r="C130" s="12" t="s">
        <v>9</v>
      </c>
      <c r="D130" s="12">
        <v>129</v>
      </c>
      <c r="E130" s="12">
        <v>0</v>
      </c>
      <c r="F130" s="13">
        <v>481827.77100000001</v>
      </c>
      <c r="G130" s="13">
        <v>6523423.1890000002</v>
      </c>
      <c r="H130" s="13">
        <v>539575.05599999998</v>
      </c>
      <c r="I130" s="13">
        <v>6520973.6840000004</v>
      </c>
      <c r="J130" s="13">
        <v>1036.309</v>
      </c>
      <c r="K130" s="14">
        <v>37113.685416666667</v>
      </c>
      <c r="L130" s="13"/>
      <c r="M130" s="13"/>
      <c r="N130" s="12" t="s">
        <v>10</v>
      </c>
    </row>
    <row r="131" spans="1:14" ht="15.5" x14ac:dyDescent="0.35">
      <c r="A131" s="11" t="str">
        <f t="shared" ref="A131:A194" si="2">B131 &amp; "-" &amp; C131 &amp; "-" &amp; D131 &amp; "-" &amp; E131</f>
        <v>2001-VL Long-130-0</v>
      </c>
      <c r="B131" s="12">
        <v>2001</v>
      </c>
      <c r="C131" s="12" t="s">
        <v>9</v>
      </c>
      <c r="D131" s="12">
        <v>130</v>
      </c>
      <c r="E131" s="12">
        <v>0</v>
      </c>
      <c r="F131" s="13">
        <v>481818.679</v>
      </c>
      <c r="G131" s="13">
        <v>6523420.102</v>
      </c>
      <c r="H131" s="13">
        <v>539566.01500000001</v>
      </c>
      <c r="I131" s="13">
        <v>6520970.4630000005</v>
      </c>
      <c r="J131" s="13">
        <v>1035.4649999999999</v>
      </c>
      <c r="K131" s="14">
        <v>37113.686111111114</v>
      </c>
      <c r="L131" s="13"/>
      <c r="M131" s="13"/>
      <c r="N131" s="12" t="s">
        <v>10</v>
      </c>
    </row>
    <row r="132" spans="1:14" ht="15.5" x14ac:dyDescent="0.35">
      <c r="A132" s="11" t="str">
        <f t="shared" si="2"/>
        <v>2001-VL Long-131-0</v>
      </c>
      <c r="B132" s="12">
        <v>2001</v>
      </c>
      <c r="C132" s="12" t="s">
        <v>9</v>
      </c>
      <c r="D132" s="12">
        <v>131</v>
      </c>
      <c r="E132" s="12">
        <v>0</v>
      </c>
      <c r="F132" s="13">
        <v>481808.33299999998</v>
      </c>
      <c r="G132" s="13">
        <v>6523419.8890000004</v>
      </c>
      <c r="H132" s="13">
        <v>539555.67700000003</v>
      </c>
      <c r="I132" s="13">
        <v>6520970.0959999999</v>
      </c>
      <c r="J132" s="13">
        <v>1034.4870000000001</v>
      </c>
      <c r="K132" s="14">
        <v>37113.686805555553</v>
      </c>
      <c r="L132" s="13"/>
      <c r="M132" s="13"/>
      <c r="N132" s="12" t="s">
        <v>10</v>
      </c>
    </row>
    <row r="133" spans="1:14" ht="15.5" x14ac:dyDescent="0.35">
      <c r="A133" s="11" t="str">
        <f t="shared" si="2"/>
        <v>2001-VL Long-132-0</v>
      </c>
      <c r="B133" s="12">
        <v>2001</v>
      </c>
      <c r="C133" s="12" t="s">
        <v>9</v>
      </c>
      <c r="D133" s="12">
        <v>132</v>
      </c>
      <c r="E133" s="12">
        <v>0</v>
      </c>
      <c r="F133" s="13">
        <v>481800.65500000003</v>
      </c>
      <c r="G133" s="13">
        <v>6523417.551</v>
      </c>
      <c r="H133" s="13">
        <v>539548.03799999994</v>
      </c>
      <c r="I133" s="13">
        <v>6520967.6440000003</v>
      </c>
      <c r="J133" s="13">
        <v>1033.7909999999999</v>
      </c>
      <c r="K133" s="14">
        <v>37113.6875</v>
      </c>
      <c r="L133" s="13"/>
      <c r="M133" s="13"/>
      <c r="N133" s="12" t="s">
        <v>10</v>
      </c>
    </row>
    <row r="134" spans="1:14" ht="15.5" x14ac:dyDescent="0.35">
      <c r="A134" s="11" t="str">
        <f t="shared" si="2"/>
        <v>2001-VL Long-133-0</v>
      </c>
      <c r="B134" s="12">
        <v>2001</v>
      </c>
      <c r="C134" s="12" t="s">
        <v>9</v>
      </c>
      <c r="D134" s="12">
        <v>133</v>
      </c>
      <c r="E134" s="12">
        <v>0</v>
      </c>
      <c r="F134" s="13">
        <v>481790.58199999999</v>
      </c>
      <c r="G134" s="13">
        <v>6523414.6100000003</v>
      </c>
      <c r="H134" s="13">
        <v>539538.01399999997</v>
      </c>
      <c r="I134" s="13">
        <v>6520964.5539999995</v>
      </c>
      <c r="J134" s="13">
        <v>1032.557</v>
      </c>
      <c r="K134" s="14">
        <v>37113.6875</v>
      </c>
      <c r="L134" s="13"/>
      <c r="M134" s="13"/>
      <c r="N134" s="12" t="s">
        <v>10</v>
      </c>
    </row>
    <row r="135" spans="1:14" ht="15.5" x14ac:dyDescent="0.35">
      <c r="A135" s="11" t="str">
        <f t="shared" si="2"/>
        <v>2001-VL Long-134-0</v>
      </c>
      <c r="B135" s="12">
        <v>2001</v>
      </c>
      <c r="C135" s="12" t="s">
        <v>9</v>
      </c>
      <c r="D135" s="12">
        <v>134</v>
      </c>
      <c r="E135" s="12">
        <v>0</v>
      </c>
      <c r="F135" s="13">
        <v>481782.11</v>
      </c>
      <c r="G135" s="13">
        <v>6523410.9900000002</v>
      </c>
      <c r="H135" s="13">
        <v>539529.6</v>
      </c>
      <c r="I135" s="13">
        <v>6520960.8099999996</v>
      </c>
      <c r="J135" s="13">
        <v>1031.365</v>
      </c>
      <c r="K135" s="14">
        <v>37113.688194444447</v>
      </c>
      <c r="L135" s="13"/>
      <c r="M135" s="13"/>
      <c r="N135" s="12" t="s">
        <v>10</v>
      </c>
    </row>
    <row r="136" spans="1:14" ht="15.5" x14ac:dyDescent="0.35">
      <c r="A136" s="11" t="str">
        <f t="shared" si="2"/>
        <v>2001-VL Long-135-0</v>
      </c>
      <c r="B136" s="12">
        <v>2001</v>
      </c>
      <c r="C136" s="12" t="s">
        <v>9</v>
      </c>
      <c r="D136" s="12">
        <v>135</v>
      </c>
      <c r="E136" s="12">
        <v>0</v>
      </c>
      <c r="F136" s="13">
        <v>481773.04200000002</v>
      </c>
      <c r="G136" s="13">
        <v>6523409</v>
      </c>
      <c r="H136" s="13">
        <v>539520.56599999999</v>
      </c>
      <c r="I136" s="13">
        <v>6520958.6849999996</v>
      </c>
      <c r="J136" s="13">
        <v>1030.4970000000001</v>
      </c>
      <c r="K136" s="14">
        <v>37113.688194444447</v>
      </c>
      <c r="L136" s="13"/>
      <c r="M136" s="13"/>
      <c r="N136" s="12" t="s">
        <v>10</v>
      </c>
    </row>
    <row r="137" spans="1:14" ht="15.5" x14ac:dyDescent="0.35">
      <c r="A137" s="11" t="str">
        <f t="shared" si="2"/>
        <v>2001-VL Long-136-0</v>
      </c>
      <c r="B137" s="12">
        <v>2001</v>
      </c>
      <c r="C137" s="12" t="s">
        <v>9</v>
      </c>
      <c r="D137" s="12">
        <v>136</v>
      </c>
      <c r="E137" s="12">
        <v>0</v>
      </c>
      <c r="F137" s="13">
        <v>481764.58399999997</v>
      </c>
      <c r="G137" s="13">
        <v>6523408.7989999996</v>
      </c>
      <c r="H137" s="13">
        <v>539512.11499999999</v>
      </c>
      <c r="I137" s="13">
        <v>6520958.358</v>
      </c>
      <c r="J137" s="13">
        <v>1029.665</v>
      </c>
      <c r="K137" s="14">
        <v>37113.688888888886</v>
      </c>
      <c r="L137" s="13"/>
      <c r="M137" s="13"/>
      <c r="N137" s="12" t="s">
        <v>10</v>
      </c>
    </row>
    <row r="138" spans="1:14" ht="15.5" x14ac:dyDescent="0.35">
      <c r="A138" s="11" t="str">
        <f t="shared" si="2"/>
        <v>2001-VL Long-137-0</v>
      </c>
      <c r="B138" s="12">
        <v>2001</v>
      </c>
      <c r="C138" s="12" t="s">
        <v>9</v>
      </c>
      <c r="D138" s="12">
        <v>137</v>
      </c>
      <c r="E138" s="12">
        <v>0</v>
      </c>
      <c r="F138" s="13">
        <v>481756.67300000001</v>
      </c>
      <c r="G138" s="13">
        <v>6523407.591</v>
      </c>
      <c r="H138" s="13">
        <v>539504.22600000002</v>
      </c>
      <c r="I138" s="13">
        <v>6520957.0329999998</v>
      </c>
      <c r="J138" s="13">
        <v>1028.8399999999999</v>
      </c>
      <c r="K138" s="14">
        <v>37113.688888888886</v>
      </c>
      <c r="L138" s="13"/>
      <c r="M138" s="13"/>
      <c r="N138" s="12" t="s">
        <v>10</v>
      </c>
    </row>
    <row r="139" spans="1:14" ht="15.5" x14ac:dyDescent="0.35">
      <c r="A139" s="11" t="str">
        <f t="shared" si="2"/>
        <v>2001-VL Long-138-0</v>
      </c>
      <c r="B139" s="12">
        <v>2001</v>
      </c>
      <c r="C139" s="12" t="s">
        <v>9</v>
      </c>
      <c r="D139" s="12">
        <v>138</v>
      </c>
      <c r="E139" s="12">
        <v>0</v>
      </c>
      <c r="F139" s="13">
        <v>481748.84100000001</v>
      </c>
      <c r="G139" s="13">
        <v>6523406.4050000003</v>
      </c>
      <c r="H139" s="13">
        <v>539496.41599999997</v>
      </c>
      <c r="I139" s="13">
        <v>6520955.7300000004</v>
      </c>
      <c r="J139" s="13">
        <v>1028.08</v>
      </c>
      <c r="K139" s="14">
        <v>37113.688888888886</v>
      </c>
      <c r="L139" s="13"/>
      <c r="M139" s="13"/>
      <c r="N139" s="12" t="s">
        <v>10</v>
      </c>
    </row>
    <row r="140" spans="1:14" ht="15.5" x14ac:dyDescent="0.35">
      <c r="A140" s="11" t="str">
        <f t="shared" si="2"/>
        <v>2001-VL Long-139-0</v>
      </c>
      <c r="B140" s="12">
        <v>2001</v>
      </c>
      <c r="C140" s="12" t="s">
        <v>9</v>
      </c>
      <c r="D140" s="12">
        <v>139</v>
      </c>
      <c r="E140" s="12">
        <v>0</v>
      </c>
      <c r="F140" s="13">
        <v>481740.16200000001</v>
      </c>
      <c r="G140" s="13">
        <v>6523405.5439999998</v>
      </c>
      <c r="H140" s="13">
        <v>539487.75399999996</v>
      </c>
      <c r="I140" s="13">
        <v>6520954.7400000002</v>
      </c>
      <c r="J140" s="13">
        <v>1027.2280000000001</v>
      </c>
      <c r="K140" s="14">
        <v>37113.689583333333</v>
      </c>
      <c r="L140" s="13"/>
      <c r="M140" s="13"/>
      <c r="N140" s="12" t="s">
        <v>10</v>
      </c>
    </row>
    <row r="141" spans="1:14" ht="15.5" x14ac:dyDescent="0.35">
      <c r="A141" s="11" t="str">
        <f t="shared" si="2"/>
        <v>2001-VL Long-140-0</v>
      </c>
      <c r="B141" s="12">
        <v>2001</v>
      </c>
      <c r="C141" s="12" t="s">
        <v>9</v>
      </c>
      <c r="D141" s="12">
        <v>140</v>
      </c>
      <c r="E141" s="12">
        <v>0</v>
      </c>
      <c r="F141" s="13">
        <v>481726.46500000003</v>
      </c>
      <c r="G141" s="13">
        <v>6523405.3420000002</v>
      </c>
      <c r="H141" s="13">
        <v>539474.06700000004</v>
      </c>
      <c r="I141" s="13">
        <v>6520954.3339999998</v>
      </c>
      <c r="J141" s="13">
        <v>1026.5930000000001</v>
      </c>
      <c r="K141" s="14">
        <v>37113.690972222219</v>
      </c>
      <c r="L141" s="13"/>
      <c r="M141" s="13"/>
      <c r="N141" s="12" t="s">
        <v>10</v>
      </c>
    </row>
    <row r="142" spans="1:14" ht="15.5" x14ac:dyDescent="0.35">
      <c r="A142" s="11" t="str">
        <f t="shared" si="2"/>
        <v>2001-VL Long-141-0</v>
      </c>
      <c r="B142" s="12">
        <v>2001</v>
      </c>
      <c r="C142" s="12" t="s">
        <v>9</v>
      </c>
      <c r="D142" s="12">
        <v>141</v>
      </c>
      <c r="E142" s="12">
        <v>0</v>
      </c>
      <c r="F142" s="13">
        <v>481719.05699999997</v>
      </c>
      <c r="G142" s="13">
        <v>6523402.4170000004</v>
      </c>
      <c r="H142" s="13">
        <v>539466.70600000001</v>
      </c>
      <c r="I142" s="13">
        <v>6520951.2999999998</v>
      </c>
      <c r="J142" s="13">
        <v>1026.0630000000001</v>
      </c>
      <c r="K142" s="14">
        <v>37113.690972222219</v>
      </c>
      <c r="L142" s="13"/>
      <c r="M142" s="13"/>
      <c r="N142" s="12" t="s">
        <v>10</v>
      </c>
    </row>
    <row r="143" spans="1:14" ht="15.5" x14ac:dyDescent="0.35">
      <c r="A143" s="11" t="str">
        <f t="shared" si="2"/>
        <v>2001-VL Long-142-0</v>
      </c>
      <c r="B143" s="12">
        <v>2001</v>
      </c>
      <c r="C143" s="12" t="s">
        <v>9</v>
      </c>
      <c r="D143" s="12">
        <v>142</v>
      </c>
      <c r="E143" s="12">
        <v>0</v>
      </c>
      <c r="F143" s="13">
        <v>481705.34499999997</v>
      </c>
      <c r="G143" s="13">
        <v>6523397.8229999999</v>
      </c>
      <c r="H143" s="13">
        <v>539453.06999999995</v>
      </c>
      <c r="I143" s="13">
        <v>6520946.5029999996</v>
      </c>
      <c r="J143" s="13">
        <v>1026.9280000000001</v>
      </c>
      <c r="K143" s="14">
        <v>37113.692361111112</v>
      </c>
      <c r="L143" s="13"/>
      <c r="M143" s="13"/>
      <c r="N143" s="12" t="s">
        <v>10</v>
      </c>
    </row>
    <row r="144" spans="1:14" ht="15.5" x14ac:dyDescent="0.35">
      <c r="A144" s="11" t="str">
        <f t="shared" si="2"/>
        <v>2001-VL Long-143-0</v>
      </c>
      <c r="B144" s="12">
        <v>2001</v>
      </c>
      <c r="C144" s="12" t="s">
        <v>9</v>
      </c>
      <c r="D144" s="12">
        <v>143</v>
      </c>
      <c r="E144" s="12">
        <v>0</v>
      </c>
      <c r="F144" s="13">
        <v>481694.4</v>
      </c>
      <c r="G144" s="13">
        <v>6523387.9979999997</v>
      </c>
      <c r="H144" s="13">
        <v>539442.277</v>
      </c>
      <c r="I144" s="13">
        <v>6520936.5199999996</v>
      </c>
      <c r="J144" s="13">
        <v>1028.162</v>
      </c>
      <c r="K144" s="14">
        <v>37113.692361111112</v>
      </c>
      <c r="L144" s="13"/>
      <c r="M144" s="13"/>
      <c r="N144" s="12" t="s">
        <v>10</v>
      </c>
    </row>
    <row r="145" spans="1:14" ht="15.5" x14ac:dyDescent="0.35">
      <c r="A145" s="11" t="str">
        <f t="shared" si="2"/>
        <v>2001-VL Long-144-0</v>
      </c>
      <c r="B145" s="12">
        <v>2001</v>
      </c>
      <c r="C145" s="12" t="s">
        <v>9</v>
      </c>
      <c r="D145" s="12">
        <v>144</v>
      </c>
      <c r="E145" s="12">
        <v>0</v>
      </c>
      <c r="F145" s="13">
        <v>481682.65100000001</v>
      </c>
      <c r="G145" s="13">
        <v>6523378.0470000003</v>
      </c>
      <c r="H145" s="13">
        <v>539430.68200000003</v>
      </c>
      <c r="I145" s="13">
        <v>6520926.398</v>
      </c>
      <c r="J145" s="13">
        <v>1029.038</v>
      </c>
      <c r="K145" s="14">
        <v>37113.693055555559</v>
      </c>
      <c r="L145" s="13"/>
      <c r="M145" s="13"/>
      <c r="N145" s="12" t="s">
        <v>10</v>
      </c>
    </row>
    <row r="146" spans="1:14" ht="15.5" x14ac:dyDescent="0.35">
      <c r="A146" s="11" t="str">
        <f t="shared" si="2"/>
        <v>2001-VL Long-145-0</v>
      </c>
      <c r="B146" s="12">
        <v>2001</v>
      </c>
      <c r="C146" s="12" t="s">
        <v>9</v>
      </c>
      <c r="D146" s="12">
        <v>145</v>
      </c>
      <c r="E146" s="12">
        <v>0</v>
      </c>
      <c r="F146" s="13">
        <v>481669.33600000001</v>
      </c>
      <c r="G146" s="13">
        <v>6523368.9859999996</v>
      </c>
      <c r="H146" s="13">
        <v>539417.50899999996</v>
      </c>
      <c r="I146" s="13">
        <v>6520917.1430000002</v>
      </c>
      <c r="J146" s="13">
        <v>1029.212</v>
      </c>
      <c r="K146" s="14">
        <v>37113.693749999999</v>
      </c>
      <c r="L146" s="13"/>
      <c r="M146" s="13"/>
      <c r="N146" s="12" t="s">
        <v>10</v>
      </c>
    </row>
    <row r="147" spans="1:14" ht="15.5" x14ac:dyDescent="0.35">
      <c r="A147" s="11" t="str">
        <f t="shared" si="2"/>
        <v>2001-VL Long-146-0</v>
      </c>
      <c r="B147" s="12">
        <v>2001</v>
      </c>
      <c r="C147" s="12" t="s">
        <v>9</v>
      </c>
      <c r="D147" s="12">
        <v>146</v>
      </c>
      <c r="E147" s="12">
        <v>0</v>
      </c>
      <c r="F147" s="13">
        <v>481655.45400000003</v>
      </c>
      <c r="G147" s="13">
        <v>6523360.7470000004</v>
      </c>
      <c r="H147" s="13">
        <v>539403.75699999998</v>
      </c>
      <c r="I147" s="13">
        <v>6520908.7010000004</v>
      </c>
      <c r="J147" s="13">
        <v>1028.9100000000001</v>
      </c>
      <c r="K147" s="14">
        <v>37113.695138888892</v>
      </c>
      <c r="L147" s="13"/>
      <c r="M147" s="13"/>
      <c r="N147" s="12" t="s">
        <v>10</v>
      </c>
    </row>
    <row r="148" spans="1:14" ht="15.5" x14ac:dyDescent="0.35">
      <c r="A148" s="11" t="str">
        <f t="shared" si="2"/>
        <v>2001-VL Long-147-0</v>
      </c>
      <c r="B148" s="12">
        <v>2001</v>
      </c>
      <c r="C148" s="12" t="s">
        <v>9</v>
      </c>
      <c r="D148" s="12">
        <v>147</v>
      </c>
      <c r="E148" s="12">
        <v>0</v>
      </c>
      <c r="F148" s="13">
        <v>481639.06400000001</v>
      </c>
      <c r="G148" s="13">
        <v>6523357.3370000003</v>
      </c>
      <c r="H148" s="13">
        <v>539387.42599999998</v>
      </c>
      <c r="I148" s="13">
        <v>6520905.0480000004</v>
      </c>
      <c r="J148" s="13">
        <v>1027.895</v>
      </c>
      <c r="K148" s="14">
        <v>37113.695833333331</v>
      </c>
      <c r="L148" s="13"/>
      <c r="M148" s="13"/>
      <c r="N148" s="12" t="s">
        <v>10</v>
      </c>
    </row>
    <row r="149" spans="1:14" ht="15.5" x14ac:dyDescent="0.35">
      <c r="A149" s="11" t="str">
        <f t="shared" si="2"/>
        <v>2001-VL Long-148-0</v>
      </c>
      <c r="B149" s="12">
        <v>2001</v>
      </c>
      <c r="C149" s="12" t="s">
        <v>9</v>
      </c>
      <c r="D149" s="12">
        <v>148</v>
      </c>
      <c r="E149" s="12">
        <v>0</v>
      </c>
      <c r="F149" s="13">
        <v>481623.38500000001</v>
      </c>
      <c r="G149" s="13">
        <v>6523353.5350000001</v>
      </c>
      <c r="H149" s="13">
        <v>539371.81099999999</v>
      </c>
      <c r="I149" s="13">
        <v>6520901.0140000004</v>
      </c>
      <c r="J149" s="13">
        <v>1026.3910000000001</v>
      </c>
      <c r="K149" s="14">
        <v>37113.695833333331</v>
      </c>
      <c r="L149" s="13"/>
      <c r="M149" s="13"/>
      <c r="N149" s="12" t="s">
        <v>10</v>
      </c>
    </row>
    <row r="150" spans="1:14" ht="15.5" x14ac:dyDescent="0.35">
      <c r="A150" s="11" t="str">
        <f t="shared" si="2"/>
        <v>2001-VL Long-149-0</v>
      </c>
      <c r="B150" s="12">
        <v>2001</v>
      </c>
      <c r="C150" s="12" t="s">
        <v>9</v>
      </c>
      <c r="D150" s="12">
        <v>149</v>
      </c>
      <c r="E150" s="12">
        <v>0</v>
      </c>
      <c r="F150" s="13">
        <v>481605.64500000002</v>
      </c>
      <c r="G150" s="13">
        <v>6523353.2180000003</v>
      </c>
      <c r="H150" s="13">
        <v>539354.08499999996</v>
      </c>
      <c r="I150" s="13">
        <v>6520900.432</v>
      </c>
      <c r="J150" s="13">
        <v>1024.588</v>
      </c>
      <c r="K150" s="14">
        <v>37113.696527777778</v>
      </c>
      <c r="L150" s="13"/>
      <c r="M150" s="13"/>
      <c r="N150" s="12" t="s">
        <v>10</v>
      </c>
    </row>
    <row r="151" spans="1:14" ht="15.5" x14ac:dyDescent="0.35">
      <c r="A151" s="11" t="str">
        <f t="shared" si="2"/>
        <v>2001-VL Long-150-0</v>
      </c>
      <c r="B151" s="12">
        <v>2001</v>
      </c>
      <c r="C151" s="12" t="s">
        <v>9</v>
      </c>
      <c r="D151" s="12">
        <v>150</v>
      </c>
      <c r="E151" s="12">
        <v>0</v>
      </c>
      <c r="F151" s="13">
        <v>481589.799</v>
      </c>
      <c r="G151" s="13">
        <v>6523351.0240000002</v>
      </c>
      <c r="H151" s="13">
        <v>539338.28</v>
      </c>
      <c r="I151" s="13">
        <v>6520898.0029999996</v>
      </c>
      <c r="J151" s="13">
        <v>1022.76</v>
      </c>
      <c r="K151" s="14">
        <v>37113.696527777778</v>
      </c>
      <c r="L151" s="13"/>
      <c r="M151" s="13"/>
      <c r="N151" s="12" t="s">
        <v>10</v>
      </c>
    </row>
    <row r="152" spans="1:14" ht="15.5" x14ac:dyDescent="0.35">
      <c r="A152" s="11" t="str">
        <f t="shared" si="2"/>
        <v>2001-VL Long-151-0</v>
      </c>
      <c r="B152" s="12">
        <v>2001</v>
      </c>
      <c r="C152" s="12" t="s">
        <v>9</v>
      </c>
      <c r="D152" s="12">
        <v>151</v>
      </c>
      <c r="E152" s="12">
        <v>0</v>
      </c>
      <c r="F152" s="13">
        <v>481574.163</v>
      </c>
      <c r="G152" s="13">
        <v>6523347.2659999998</v>
      </c>
      <c r="H152" s="13">
        <v>539322.70700000005</v>
      </c>
      <c r="I152" s="13">
        <v>6520894.0130000003</v>
      </c>
      <c r="J152" s="13">
        <v>1021.1950000000001</v>
      </c>
      <c r="K152" s="14">
        <v>37113.697222222225</v>
      </c>
      <c r="L152" s="13"/>
      <c r="M152" s="13"/>
      <c r="N152" s="12" t="s">
        <v>10</v>
      </c>
    </row>
    <row r="153" spans="1:14" ht="15.5" x14ac:dyDescent="0.35">
      <c r="A153" s="11" t="str">
        <f t="shared" si="2"/>
        <v>2001-VL Long-152-0</v>
      </c>
      <c r="B153" s="12">
        <v>2001</v>
      </c>
      <c r="C153" s="12" t="s">
        <v>9</v>
      </c>
      <c r="D153" s="12">
        <v>152</v>
      </c>
      <c r="E153" s="12">
        <v>0</v>
      </c>
      <c r="F153" s="13">
        <v>481557.18699999998</v>
      </c>
      <c r="G153" s="13">
        <v>6523344.6739999996</v>
      </c>
      <c r="H153" s="13">
        <v>539305.77899999998</v>
      </c>
      <c r="I153" s="13">
        <v>6520891.1689999998</v>
      </c>
      <c r="J153" s="13">
        <v>1020.696</v>
      </c>
      <c r="K153" s="14">
        <v>37113.697222222225</v>
      </c>
      <c r="L153" s="13"/>
      <c r="M153" s="13"/>
      <c r="N153" s="12" t="s">
        <v>10</v>
      </c>
    </row>
    <row r="154" spans="1:14" ht="15.5" x14ac:dyDescent="0.35">
      <c r="A154" s="11" t="str">
        <f t="shared" si="2"/>
        <v>2001-VL Long-153-0</v>
      </c>
      <c r="B154" s="12">
        <v>2001</v>
      </c>
      <c r="C154" s="12" t="s">
        <v>9</v>
      </c>
      <c r="D154" s="12">
        <v>153</v>
      </c>
      <c r="E154" s="12">
        <v>0</v>
      </c>
      <c r="F154" s="13">
        <v>481544.61900000001</v>
      </c>
      <c r="G154" s="13">
        <v>6523335.6780000003</v>
      </c>
      <c r="H154" s="13">
        <v>539293.35100000002</v>
      </c>
      <c r="I154" s="13">
        <v>6520881.9900000002</v>
      </c>
      <c r="J154" s="13">
        <v>1021.078</v>
      </c>
      <c r="K154" s="14">
        <v>37113.697916666664</v>
      </c>
      <c r="L154" s="13"/>
      <c r="M154" s="13"/>
      <c r="N154" s="12" t="s">
        <v>10</v>
      </c>
    </row>
    <row r="155" spans="1:14" ht="15.5" x14ac:dyDescent="0.35">
      <c r="A155" s="11" t="str">
        <f t="shared" si="2"/>
        <v>2001-VL Long-154-0</v>
      </c>
      <c r="B155" s="12">
        <v>2001</v>
      </c>
      <c r="C155" s="12" t="s">
        <v>9</v>
      </c>
      <c r="D155" s="12">
        <v>154</v>
      </c>
      <c r="E155" s="12">
        <v>0</v>
      </c>
      <c r="F155" s="13">
        <v>481535.71299999999</v>
      </c>
      <c r="G155" s="13">
        <v>6523322.5180000002</v>
      </c>
      <c r="H155" s="13">
        <v>539284.64599999995</v>
      </c>
      <c r="I155" s="13">
        <v>6520868.7039999999</v>
      </c>
      <c r="J155" s="13">
        <v>1021.617</v>
      </c>
      <c r="K155" s="14">
        <v>37113.697916666664</v>
      </c>
      <c r="L155" s="13"/>
      <c r="M155" s="13"/>
      <c r="N155" s="12" t="s">
        <v>10</v>
      </c>
    </row>
    <row r="156" spans="1:14" ht="15.5" x14ac:dyDescent="0.35">
      <c r="A156" s="11" t="str">
        <f t="shared" si="2"/>
        <v>2001-VL Long-155-0</v>
      </c>
      <c r="B156" s="12">
        <v>2001</v>
      </c>
      <c r="C156" s="12" t="s">
        <v>9</v>
      </c>
      <c r="D156" s="12">
        <v>155</v>
      </c>
      <c r="E156" s="12">
        <v>0</v>
      </c>
      <c r="F156" s="13">
        <v>481525.93699999998</v>
      </c>
      <c r="G156" s="13">
        <v>6523313.0489999996</v>
      </c>
      <c r="H156" s="13">
        <v>539275.01599999995</v>
      </c>
      <c r="I156" s="13">
        <v>6520859.0930000003</v>
      </c>
      <c r="J156" s="13">
        <v>1022.347</v>
      </c>
      <c r="K156" s="14">
        <v>37113.698611111111</v>
      </c>
      <c r="L156" s="13"/>
      <c r="M156" s="13"/>
      <c r="N156" s="12" t="s">
        <v>10</v>
      </c>
    </row>
    <row r="157" spans="1:14" ht="15.5" x14ac:dyDescent="0.35">
      <c r="A157" s="11" t="str">
        <f t="shared" si="2"/>
        <v>2001-VL Long-156-0</v>
      </c>
      <c r="B157" s="12">
        <v>2001</v>
      </c>
      <c r="C157" s="12" t="s">
        <v>9</v>
      </c>
      <c r="D157" s="12">
        <v>156</v>
      </c>
      <c r="E157" s="12">
        <v>0</v>
      </c>
      <c r="F157" s="13">
        <v>481514.03200000001</v>
      </c>
      <c r="G157" s="13">
        <v>6523304.5120000001</v>
      </c>
      <c r="H157" s="13">
        <v>539263.245</v>
      </c>
      <c r="I157" s="13">
        <v>6520850.3830000004</v>
      </c>
      <c r="J157" s="13">
        <v>1022.777</v>
      </c>
      <c r="K157" s="14">
        <v>37113.699305555558</v>
      </c>
      <c r="L157" s="13"/>
      <c r="M157" s="13"/>
      <c r="N157" s="12" t="s">
        <v>10</v>
      </c>
    </row>
    <row r="158" spans="1:14" ht="15.5" x14ac:dyDescent="0.35">
      <c r="A158" s="11" t="str">
        <f t="shared" si="2"/>
        <v>2001-VL Long-157-0</v>
      </c>
      <c r="B158" s="12">
        <v>2001</v>
      </c>
      <c r="C158" s="12" t="s">
        <v>9</v>
      </c>
      <c r="D158" s="12">
        <v>157</v>
      </c>
      <c r="E158" s="12">
        <v>0</v>
      </c>
      <c r="F158" s="13">
        <v>481499.674</v>
      </c>
      <c r="G158" s="13">
        <v>6523297.1689999998</v>
      </c>
      <c r="H158" s="13">
        <v>539249.00300000003</v>
      </c>
      <c r="I158" s="13">
        <v>6520842.8289999999</v>
      </c>
      <c r="J158" s="13">
        <v>1022.492</v>
      </c>
      <c r="K158" s="14">
        <v>37113.699305555558</v>
      </c>
      <c r="L158" s="13"/>
      <c r="M158" s="13"/>
      <c r="N158" s="12" t="s">
        <v>10</v>
      </c>
    </row>
    <row r="159" spans="1:14" ht="15.5" x14ac:dyDescent="0.35">
      <c r="A159" s="11" t="str">
        <f t="shared" si="2"/>
        <v>2001-VL Long-158-0</v>
      </c>
      <c r="B159" s="12">
        <v>2001</v>
      </c>
      <c r="C159" s="12" t="s">
        <v>9</v>
      </c>
      <c r="D159" s="12">
        <v>158</v>
      </c>
      <c r="E159" s="12">
        <v>0</v>
      </c>
      <c r="F159" s="13">
        <v>481484.81400000001</v>
      </c>
      <c r="G159" s="13">
        <v>6523291.9040000001</v>
      </c>
      <c r="H159" s="13">
        <v>539234.22900000005</v>
      </c>
      <c r="I159" s="13">
        <v>6520837.3449999997</v>
      </c>
      <c r="J159" s="13">
        <v>1021.942</v>
      </c>
      <c r="K159" s="14">
        <v>37113.700694444444</v>
      </c>
      <c r="L159" s="13"/>
      <c r="M159" s="13"/>
      <c r="N159" s="12" t="s">
        <v>10</v>
      </c>
    </row>
    <row r="160" spans="1:14" ht="15.5" x14ac:dyDescent="0.35">
      <c r="A160" s="11" t="str">
        <f t="shared" si="2"/>
        <v>2001-VL Long-159-0</v>
      </c>
      <c r="B160" s="12">
        <v>2001</v>
      </c>
      <c r="C160" s="12" t="s">
        <v>9</v>
      </c>
      <c r="D160" s="12">
        <v>159</v>
      </c>
      <c r="E160" s="12">
        <v>0</v>
      </c>
      <c r="F160" s="13">
        <v>481469.853</v>
      </c>
      <c r="G160" s="13">
        <v>6523290.733</v>
      </c>
      <c r="H160" s="13">
        <v>539219.29299999995</v>
      </c>
      <c r="I160" s="13">
        <v>6520835.9510000004</v>
      </c>
      <c r="J160" s="13">
        <v>1021.022</v>
      </c>
      <c r="K160" s="14">
        <v>37113.700694444444</v>
      </c>
      <c r="L160" s="13"/>
      <c r="M160" s="13"/>
      <c r="N160" s="12" t="s">
        <v>10</v>
      </c>
    </row>
    <row r="161" spans="1:14" ht="15.5" x14ac:dyDescent="0.35">
      <c r="A161" s="11" t="str">
        <f t="shared" si="2"/>
        <v>2001-VL Long-160-0</v>
      </c>
      <c r="B161" s="12">
        <v>2001</v>
      </c>
      <c r="C161" s="12" t="s">
        <v>9</v>
      </c>
      <c r="D161" s="12">
        <v>160</v>
      </c>
      <c r="E161" s="12">
        <v>0</v>
      </c>
      <c r="F161" s="13">
        <v>481454.75599999999</v>
      </c>
      <c r="G161" s="13">
        <v>6523288.102</v>
      </c>
      <c r="H161" s="13">
        <v>539204.24300000002</v>
      </c>
      <c r="I161" s="13">
        <v>6520833.0959999999</v>
      </c>
      <c r="J161" s="13">
        <v>1019.587</v>
      </c>
      <c r="K161" s="14">
        <v>37113.701388888891</v>
      </c>
      <c r="L161" s="13"/>
      <c r="M161" s="13"/>
      <c r="N161" s="12" t="s">
        <v>10</v>
      </c>
    </row>
    <row r="162" spans="1:14" ht="15.5" x14ac:dyDescent="0.35">
      <c r="A162" s="11" t="str">
        <f t="shared" si="2"/>
        <v>2001-VL Long-161-0</v>
      </c>
      <c r="B162" s="12">
        <v>2001</v>
      </c>
      <c r="C162" s="12" t="s">
        <v>9</v>
      </c>
      <c r="D162" s="12">
        <v>161</v>
      </c>
      <c r="E162" s="12">
        <v>0</v>
      </c>
      <c r="F162" s="13">
        <v>481438.65399999998</v>
      </c>
      <c r="G162" s="13">
        <v>6523285.3810000001</v>
      </c>
      <c r="H162" s="13">
        <v>539188.18999999994</v>
      </c>
      <c r="I162" s="13">
        <v>6520830.1359999999</v>
      </c>
      <c r="J162" s="13">
        <v>1017.919</v>
      </c>
      <c r="K162" s="14">
        <v>37113.701388888891</v>
      </c>
      <c r="L162" s="13"/>
      <c r="M162" s="13"/>
      <c r="N162" s="12" t="s">
        <v>10</v>
      </c>
    </row>
    <row r="163" spans="1:14" ht="15.5" x14ac:dyDescent="0.35">
      <c r="A163" s="11" t="str">
        <f t="shared" si="2"/>
        <v>2001-VL Long-162-0</v>
      </c>
      <c r="B163" s="12">
        <v>2001</v>
      </c>
      <c r="C163" s="12" t="s">
        <v>9</v>
      </c>
      <c r="D163" s="12">
        <v>162</v>
      </c>
      <c r="E163" s="12">
        <v>0</v>
      </c>
      <c r="F163" s="13">
        <v>481425.51500000001</v>
      </c>
      <c r="G163" s="13">
        <v>6523280.0099999998</v>
      </c>
      <c r="H163" s="13">
        <v>539175.13699999999</v>
      </c>
      <c r="I163" s="13">
        <v>6520824.5719999997</v>
      </c>
      <c r="J163" s="13">
        <v>1016.53</v>
      </c>
      <c r="K163" s="14">
        <v>37113.70208333333</v>
      </c>
      <c r="L163" s="13"/>
      <c r="M163" s="13"/>
      <c r="N163" s="12" t="s">
        <v>10</v>
      </c>
    </row>
    <row r="164" spans="1:14" ht="15.5" x14ac:dyDescent="0.35">
      <c r="A164" s="11" t="str">
        <f t="shared" si="2"/>
        <v>2001-VL Long-163-0</v>
      </c>
      <c r="B164" s="12">
        <v>2001</v>
      </c>
      <c r="C164" s="12" t="s">
        <v>9</v>
      </c>
      <c r="D164" s="12">
        <v>163</v>
      </c>
      <c r="E164" s="12">
        <v>0</v>
      </c>
      <c r="F164" s="13">
        <v>481411.88199999998</v>
      </c>
      <c r="G164" s="13">
        <v>6523276.5530000003</v>
      </c>
      <c r="H164" s="13">
        <v>539161.56299999997</v>
      </c>
      <c r="I164" s="13">
        <v>6520820.9129999997</v>
      </c>
      <c r="J164" s="13">
        <v>1014.893</v>
      </c>
      <c r="K164" s="14">
        <v>37113.702777777777</v>
      </c>
      <c r="L164" s="13"/>
      <c r="M164" s="13"/>
      <c r="N164" s="12" t="s">
        <v>10</v>
      </c>
    </row>
    <row r="165" spans="1:14" ht="15.5" x14ac:dyDescent="0.35">
      <c r="A165" s="11" t="str">
        <f t="shared" si="2"/>
        <v>2001-VL Long-164-0</v>
      </c>
      <c r="B165" s="12">
        <v>2001</v>
      </c>
      <c r="C165" s="12" t="s">
        <v>9</v>
      </c>
      <c r="D165" s="12">
        <v>164</v>
      </c>
      <c r="E165" s="12">
        <v>0</v>
      </c>
      <c r="F165" s="13">
        <v>481391.87800000003</v>
      </c>
      <c r="G165" s="13">
        <v>6523274.4270000001</v>
      </c>
      <c r="H165" s="13">
        <v>539141.6</v>
      </c>
      <c r="I165" s="13">
        <v>6520818.4900000002</v>
      </c>
      <c r="J165" s="13">
        <v>1014.235</v>
      </c>
      <c r="K165" s="14">
        <v>37113.70416666667</v>
      </c>
      <c r="L165" s="13"/>
      <c r="M165" s="13"/>
      <c r="N165" s="12" t="s">
        <v>10</v>
      </c>
    </row>
    <row r="166" spans="1:14" ht="15.5" x14ac:dyDescent="0.35">
      <c r="A166" s="11" t="str">
        <f t="shared" si="2"/>
        <v>2001-VL Long-165-0</v>
      </c>
      <c r="B166" s="12">
        <v>2001</v>
      </c>
      <c r="C166" s="12" t="s">
        <v>9</v>
      </c>
      <c r="D166" s="12">
        <v>165</v>
      </c>
      <c r="E166" s="12">
        <v>0</v>
      </c>
      <c r="F166" s="13">
        <v>481377.26699999999</v>
      </c>
      <c r="G166" s="13">
        <v>6523267.0420000004</v>
      </c>
      <c r="H166" s="13">
        <v>539127.10699999996</v>
      </c>
      <c r="I166" s="13">
        <v>6520810.8899999997</v>
      </c>
      <c r="J166" s="13">
        <v>1014.673</v>
      </c>
      <c r="K166" s="14">
        <v>37113.704861111109</v>
      </c>
      <c r="L166" s="13"/>
      <c r="M166" s="13"/>
      <c r="N166" s="12" t="s">
        <v>10</v>
      </c>
    </row>
    <row r="167" spans="1:14" ht="15.5" x14ac:dyDescent="0.35">
      <c r="A167" s="11" t="str">
        <f t="shared" si="2"/>
        <v>2001-VL Long-166-0</v>
      </c>
      <c r="B167" s="12">
        <v>2001</v>
      </c>
      <c r="C167" s="12" t="s">
        <v>9</v>
      </c>
      <c r="D167" s="12">
        <v>166</v>
      </c>
      <c r="E167" s="12">
        <v>0</v>
      </c>
      <c r="F167" s="13">
        <v>481362.09100000001</v>
      </c>
      <c r="G167" s="13">
        <v>6523262.375</v>
      </c>
      <c r="H167" s="13">
        <v>539112.00800000003</v>
      </c>
      <c r="I167" s="13">
        <v>6520805.9989999998</v>
      </c>
      <c r="J167" s="13">
        <v>1015.545</v>
      </c>
      <c r="K167" s="14">
        <v>37113.705555555556</v>
      </c>
      <c r="L167" s="13"/>
      <c r="M167" s="13"/>
      <c r="N167" s="12" t="s">
        <v>10</v>
      </c>
    </row>
    <row r="168" spans="1:14" ht="15.5" x14ac:dyDescent="0.35">
      <c r="A168" s="11" t="str">
        <f t="shared" si="2"/>
        <v>2001-VL Long-167-0</v>
      </c>
      <c r="B168" s="12">
        <v>2001</v>
      </c>
      <c r="C168" s="12" t="s">
        <v>9</v>
      </c>
      <c r="D168" s="12">
        <v>167</v>
      </c>
      <c r="E168" s="12">
        <v>0</v>
      </c>
      <c r="F168" s="13">
        <v>481345.70600000001</v>
      </c>
      <c r="G168" s="13">
        <v>6523261.2130000005</v>
      </c>
      <c r="H168" s="13">
        <v>539095.64800000004</v>
      </c>
      <c r="I168" s="13">
        <v>6520804.5930000003</v>
      </c>
      <c r="J168" s="13">
        <v>1015.799</v>
      </c>
      <c r="K168" s="14">
        <v>37113.705555555556</v>
      </c>
      <c r="L168" s="13"/>
      <c r="M168" s="13"/>
      <c r="N168" s="12" t="s">
        <v>10</v>
      </c>
    </row>
    <row r="169" spans="1:14" ht="15.5" x14ac:dyDescent="0.35">
      <c r="A169" s="11" t="str">
        <f t="shared" si="2"/>
        <v>2001-VL Long-168-0</v>
      </c>
      <c r="B169" s="12">
        <v>2001</v>
      </c>
      <c r="C169" s="12" t="s">
        <v>9</v>
      </c>
      <c r="D169" s="12">
        <v>168</v>
      </c>
      <c r="E169" s="12">
        <v>0</v>
      </c>
      <c r="F169" s="13">
        <v>481330.96799999999</v>
      </c>
      <c r="G169" s="13">
        <v>6523259.9850000003</v>
      </c>
      <c r="H169" s="13">
        <v>539080.93599999999</v>
      </c>
      <c r="I169" s="13">
        <v>6520803.1459999997</v>
      </c>
      <c r="J169" s="13">
        <v>1015.336</v>
      </c>
      <c r="K169" s="14">
        <v>37113.706944444442</v>
      </c>
      <c r="L169" s="13"/>
      <c r="M169" s="13"/>
      <c r="N169" s="12" t="s">
        <v>10</v>
      </c>
    </row>
    <row r="170" spans="1:14" ht="15.5" x14ac:dyDescent="0.35">
      <c r="A170" s="11" t="str">
        <f t="shared" si="2"/>
        <v>2001-VL Long-169-0</v>
      </c>
      <c r="B170" s="12">
        <v>2001</v>
      </c>
      <c r="C170" s="12" t="s">
        <v>9</v>
      </c>
      <c r="D170" s="12">
        <v>169</v>
      </c>
      <c r="E170" s="12">
        <v>0</v>
      </c>
      <c r="F170" s="13">
        <v>481314.94199999998</v>
      </c>
      <c r="G170" s="13">
        <v>6523260.1519999998</v>
      </c>
      <c r="H170" s="13">
        <v>539064.91599999997</v>
      </c>
      <c r="I170" s="13">
        <v>6520803.0729999999</v>
      </c>
      <c r="J170" s="13">
        <v>1014.117</v>
      </c>
      <c r="K170" s="14">
        <v>37113.706944444442</v>
      </c>
      <c r="L170" s="13"/>
      <c r="M170" s="13"/>
      <c r="N170" s="12" t="s">
        <v>10</v>
      </c>
    </row>
    <row r="171" spans="1:14" ht="15.5" x14ac:dyDescent="0.35">
      <c r="A171" s="11" t="str">
        <f t="shared" si="2"/>
        <v>2001-VL Long-170-0</v>
      </c>
      <c r="B171" s="12">
        <v>2001</v>
      </c>
      <c r="C171" s="12" t="s">
        <v>9</v>
      </c>
      <c r="D171" s="12">
        <v>170</v>
      </c>
      <c r="E171" s="12">
        <v>0</v>
      </c>
      <c r="F171" s="13">
        <v>481298.03200000001</v>
      </c>
      <c r="G171" s="13">
        <v>6523261.2529999996</v>
      </c>
      <c r="H171" s="13">
        <v>539047.99800000002</v>
      </c>
      <c r="I171" s="13">
        <v>6520803.9210000001</v>
      </c>
      <c r="J171" s="13">
        <v>1012.59</v>
      </c>
      <c r="K171" s="14">
        <v>37113.707638888889</v>
      </c>
      <c r="L171" s="13"/>
      <c r="M171" s="13"/>
      <c r="N171" s="12" t="s">
        <v>10</v>
      </c>
    </row>
    <row r="172" spans="1:14" ht="15.5" x14ac:dyDescent="0.35">
      <c r="A172" s="11" t="str">
        <f t="shared" si="2"/>
        <v>2001-VL Long-171-0</v>
      </c>
      <c r="B172" s="12">
        <v>2001</v>
      </c>
      <c r="C172" s="12" t="s">
        <v>9</v>
      </c>
      <c r="D172" s="12">
        <v>171</v>
      </c>
      <c r="E172" s="12">
        <v>0</v>
      </c>
      <c r="F172" s="13">
        <v>481281.96100000001</v>
      </c>
      <c r="G172" s="13">
        <v>6523260.648</v>
      </c>
      <c r="H172" s="13">
        <v>539031.94400000002</v>
      </c>
      <c r="I172" s="13">
        <v>6520803.0769999996</v>
      </c>
      <c r="J172" s="13">
        <v>1011.076</v>
      </c>
      <c r="K172" s="14">
        <v>37113.707638888889</v>
      </c>
      <c r="L172" s="13"/>
      <c r="M172" s="13"/>
      <c r="N172" s="12" t="s">
        <v>10</v>
      </c>
    </row>
    <row r="173" spans="1:14" ht="15.5" x14ac:dyDescent="0.35">
      <c r="A173" s="11" t="str">
        <f t="shared" si="2"/>
        <v>2001-VL Long-172-0</v>
      </c>
      <c r="B173" s="12">
        <v>2001</v>
      </c>
      <c r="C173" s="12" t="s">
        <v>9</v>
      </c>
      <c r="D173" s="12">
        <v>172</v>
      </c>
      <c r="E173" s="12">
        <v>0</v>
      </c>
      <c r="F173" s="13">
        <v>481266.09499999997</v>
      </c>
      <c r="G173" s="13">
        <v>6523259.6890000002</v>
      </c>
      <c r="H173" s="13">
        <v>539016.1</v>
      </c>
      <c r="I173" s="13">
        <v>6520801.8810000001</v>
      </c>
      <c r="J173" s="13">
        <v>1009.585</v>
      </c>
      <c r="K173" s="14">
        <v>37113.708333333336</v>
      </c>
      <c r="L173" s="13"/>
      <c r="M173" s="13"/>
      <c r="N173" s="12" t="s">
        <v>10</v>
      </c>
    </row>
    <row r="174" spans="1:14" ht="15.5" x14ac:dyDescent="0.35">
      <c r="A174" s="11" t="str">
        <f t="shared" si="2"/>
        <v>2001-VL Long-173-0</v>
      </c>
      <c r="B174" s="12">
        <v>2001</v>
      </c>
      <c r="C174" s="12" t="s">
        <v>9</v>
      </c>
      <c r="D174" s="12">
        <v>173</v>
      </c>
      <c r="E174" s="12">
        <v>0</v>
      </c>
      <c r="F174" s="13">
        <v>481252.80699999997</v>
      </c>
      <c r="G174" s="13">
        <v>6523253.4890000001</v>
      </c>
      <c r="H174" s="13">
        <v>539002.91099999996</v>
      </c>
      <c r="I174" s="13">
        <v>6520795.4859999996</v>
      </c>
      <c r="J174" s="13">
        <v>1008.867</v>
      </c>
      <c r="K174" s="14">
        <v>37113.708333333336</v>
      </c>
      <c r="L174" s="13"/>
      <c r="M174" s="13"/>
      <c r="N174" s="12" t="s">
        <v>10</v>
      </c>
    </row>
    <row r="175" spans="1:14" ht="15.5" x14ac:dyDescent="0.35">
      <c r="A175" s="11" t="str">
        <f t="shared" si="2"/>
        <v>2001-VL Long-174-0</v>
      </c>
      <c r="B175" s="12">
        <v>2001</v>
      </c>
      <c r="C175" s="12" t="s">
        <v>9</v>
      </c>
      <c r="D175" s="12">
        <v>174</v>
      </c>
      <c r="E175" s="12">
        <v>0</v>
      </c>
      <c r="F175" s="13">
        <v>481239.31900000002</v>
      </c>
      <c r="G175" s="13">
        <v>6523243.9800000004</v>
      </c>
      <c r="H175" s="13">
        <v>538989.57200000004</v>
      </c>
      <c r="I175" s="13">
        <v>6520785.7810000004</v>
      </c>
      <c r="J175" s="13">
        <v>1008.779</v>
      </c>
      <c r="K175" s="14">
        <v>37113.713888888888</v>
      </c>
      <c r="L175" s="13"/>
      <c r="M175" s="13"/>
      <c r="N175" s="12" t="s">
        <v>10</v>
      </c>
    </row>
    <row r="176" spans="1:14" ht="15.5" x14ac:dyDescent="0.35">
      <c r="A176" s="11" t="str">
        <f t="shared" si="2"/>
        <v>2001-VL Long-175-0</v>
      </c>
      <c r="B176" s="12">
        <v>2001</v>
      </c>
      <c r="C176" s="12" t="s">
        <v>9</v>
      </c>
      <c r="D176" s="12">
        <v>175</v>
      </c>
      <c r="E176" s="12">
        <v>0</v>
      </c>
      <c r="F176" s="13">
        <v>481226.13</v>
      </c>
      <c r="G176" s="13">
        <v>6523230.7580000004</v>
      </c>
      <c r="H176" s="13">
        <v>538976.58700000006</v>
      </c>
      <c r="I176" s="13">
        <v>6520772.3679999998</v>
      </c>
      <c r="J176" s="13">
        <v>1008.75</v>
      </c>
      <c r="K176" s="14">
        <v>37113.713888888888</v>
      </c>
      <c r="L176" s="13"/>
      <c r="M176" s="13"/>
      <c r="N176" s="12" t="s">
        <v>10</v>
      </c>
    </row>
    <row r="177" spans="1:14" ht="15.5" x14ac:dyDescent="0.35">
      <c r="A177" s="11" t="str">
        <f t="shared" si="2"/>
        <v>2001-VL Long-176-0</v>
      </c>
      <c r="B177" s="12">
        <v>2001</v>
      </c>
      <c r="C177" s="12" t="s">
        <v>9</v>
      </c>
      <c r="D177" s="12">
        <v>176</v>
      </c>
      <c r="E177" s="12">
        <v>0</v>
      </c>
      <c r="F177" s="13">
        <v>481212.43</v>
      </c>
      <c r="G177" s="13">
        <v>6523218.9670000002</v>
      </c>
      <c r="H177" s="13">
        <v>538963.06900000002</v>
      </c>
      <c r="I177" s="13">
        <v>6520760.3789999997</v>
      </c>
      <c r="J177" s="13">
        <v>1008.923</v>
      </c>
      <c r="K177" s="14">
        <v>37113.714583333334</v>
      </c>
      <c r="L177" s="13"/>
      <c r="M177" s="13"/>
      <c r="N177" s="12" t="s">
        <v>10</v>
      </c>
    </row>
    <row r="178" spans="1:14" ht="15.5" x14ac:dyDescent="0.35">
      <c r="A178" s="11" t="str">
        <f t="shared" si="2"/>
        <v>2001-VL Long-177-0</v>
      </c>
      <c r="B178" s="12">
        <v>2001</v>
      </c>
      <c r="C178" s="12" t="s">
        <v>9</v>
      </c>
      <c r="D178" s="12">
        <v>177</v>
      </c>
      <c r="E178" s="12">
        <v>0</v>
      </c>
      <c r="F178" s="13">
        <v>481197.57199999999</v>
      </c>
      <c r="G178" s="13">
        <v>6523210.6909999996</v>
      </c>
      <c r="H178" s="13">
        <v>538948.34199999995</v>
      </c>
      <c r="I178" s="13">
        <v>6520751.8849999998</v>
      </c>
      <c r="J178" s="13">
        <v>1008.95</v>
      </c>
      <c r="K178" s="14">
        <v>37113.715277777781</v>
      </c>
      <c r="L178" s="13"/>
      <c r="M178" s="13"/>
      <c r="N178" s="12" t="s">
        <v>10</v>
      </c>
    </row>
    <row r="179" spans="1:14" ht="15.5" x14ac:dyDescent="0.35">
      <c r="A179" s="11" t="str">
        <f t="shared" si="2"/>
        <v>2001-VL Long-178-0</v>
      </c>
      <c r="B179" s="12">
        <v>2001</v>
      </c>
      <c r="C179" s="12" t="s">
        <v>9</v>
      </c>
      <c r="D179" s="12">
        <v>178</v>
      </c>
      <c r="E179" s="12">
        <v>0</v>
      </c>
      <c r="F179" s="13">
        <v>481181.58299999998</v>
      </c>
      <c r="G179" s="13">
        <v>6523203.1960000005</v>
      </c>
      <c r="H179" s="13">
        <v>538932.473</v>
      </c>
      <c r="I179" s="13">
        <v>6520744.1550000003</v>
      </c>
      <c r="J179" s="13">
        <v>1008.742</v>
      </c>
      <c r="K179" s="14">
        <v>37113.715277777781</v>
      </c>
      <c r="L179" s="13"/>
      <c r="M179" s="13"/>
      <c r="N179" s="12" t="s">
        <v>10</v>
      </c>
    </row>
    <row r="180" spans="1:14" ht="15.5" x14ac:dyDescent="0.35">
      <c r="A180" s="11" t="str">
        <f t="shared" si="2"/>
        <v>2001-VL Long-179-0</v>
      </c>
      <c r="B180" s="12">
        <v>2001</v>
      </c>
      <c r="C180" s="12" t="s">
        <v>9</v>
      </c>
      <c r="D180" s="12">
        <v>179</v>
      </c>
      <c r="E180" s="12">
        <v>0</v>
      </c>
      <c r="F180" s="13">
        <v>481166.95500000002</v>
      </c>
      <c r="G180" s="13">
        <v>6523194.3789999997</v>
      </c>
      <c r="H180" s="13">
        <v>538917.98400000005</v>
      </c>
      <c r="I180" s="13">
        <v>6520735.1239999998</v>
      </c>
      <c r="J180" s="13">
        <v>1008.355</v>
      </c>
      <c r="K180" s="14">
        <v>37113.71597222222</v>
      </c>
      <c r="L180" s="13"/>
      <c r="M180" s="13"/>
      <c r="N180" s="12" t="s">
        <v>10</v>
      </c>
    </row>
    <row r="181" spans="1:14" ht="15.5" x14ac:dyDescent="0.35">
      <c r="A181" s="15" t="str">
        <f t="shared" si="2"/>
        <v>2003-VL Long-1-0</v>
      </c>
      <c r="B181" s="16">
        <v>2003</v>
      </c>
      <c r="C181" s="16" t="s">
        <v>9</v>
      </c>
      <c r="D181" s="16">
        <v>1</v>
      </c>
      <c r="E181" s="16">
        <v>0</v>
      </c>
      <c r="F181" s="17">
        <v>482797.875</v>
      </c>
      <c r="G181" s="17">
        <v>6523674.585</v>
      </c>
      <c r="H181" s="17">
        <v>540540.92599999998</v>
      </c>
      <c r="I181" s="17">
        <v>6521239.4369999999</v>
      </c>
      <c r="J181" s="17">
        <v>1085.395</v>
      </c>
      <c r="K181" s="18">
        <v>37841.488194444442</v>
      </c>
      <c r="L181" s="17"/>
      <c r="M181" s="17"/>
      <c r="N181" s="16" t="s">
        <v>10</v>
      </c>
    </row>
    <row r="182" spans="1:14" ht="15.5" x14ac:dyDescent="0.35">
      <c r="A182" s="15" t="str">
        <f t="shared" si="2"/>
        <v>2003-VL Long-2-0</v>
      </c>
      <c r="B182" s="16">
        <v>2003</v>
      </c>
      <c r="C182" s="16" t="s">
        <v>9</v>
      </c>
      <c r="D182" s="16">
        <v>2</v>
      </c>
      <c r="E182" s="16">
        <v>0</v>
      </c>
      <c r="F182" s="17">
        <v>482791.11499999999</v>
      </c>
      <c r="G182" s="17">
        <v>6523674.9960000003</v>
      </c>
      <c r="H182" s="17">
        <v>540534.16399999999</v>
      </c>
      <c r="I182" s="17">
        <v>6521239.7460000003</v>
      </c>
      <c r="J182" s="17">
        <v>1082.6849999999999</v>
      </c>
      <c r="K182" s="18">
        <v>37841.490972222222</v>
      </c>
      <c r="L182" s="17"/>
      <c r="M182" s="17"/>
      <c r="N182" s="16" t="s">
        <v>10</v>
      </c>
    </row>
    <row r="183" spans="1:14" ht="15.5" x14ac:dyDescent="0.35">
      <c r="A183" s="15" t="str">
        <f t="shared" si="2"/>
        <v>2003-VL Long-3-0</v>
      </c>
      <c r="B183" s="16">
        <v>2003</v>
      </c>
      <c r="C183" s="16" t="s">
        <v>9</v>
      </c>
      <c r="D183" s="16">
        <v>3</v>
      </c>
      <c r="E183" s="16">
        <v>0</v>
      </c>
      <c r="F183" s="17">
        <v>482784.38699999999</v>
      </c>
      <c r="G183" s="17">
        <v>6523675.699</v>
      </c>
      <c r="H183" s="17">
        <v>540527.429</v>
      </c>
      <c r="I183" s="17">
        <v>6521240.3490000004</v>
      </c>
      <c r="J183" s="17">
        <v>1082.002</v>
      </c>
      <c r="K183" s="18">
        <v>37841.491666666669</v>
      </c>
      <c r="L183" s="17"/>
      <c r="M183" s="17"/>
      <c r="N183" s="16" t="s">
        <v>10</v>
      </c>
    </row>
    <row r="184" spans="1:14" ht="15.5" x14ac:dyDescent="0.35">
      <c r="A184" s="15" t="str">
        <f t="shared" si="2"/>
        <v>2003-VL Long-4-0</v>
      </c>
      <c r="B184" s="16">
        <v>2003</v>
      </c>
      <c r="C184" s="16" t="s">
        <v>9</v>
      </c>
      <c r="D184" s="16">
        <v>4</v>
      </c>
      <c r="E184" s="16">
        <v>0</v>
      </c>
      <c r="F184" s="17">
        <v>482777.89899999998</v>
      </c>
      <c r="G184" s="17">
        <v>6523676.6399999997</v>
      </c>
      <c r="H184" s="17">
        <v>540520.93000000005</v>
      </c>
      <c r="I184" s="17">
        <v>6521241.1919999998</v>
      </c>
      <c r="J184" s="17">
        <v>1081.604</v>
      </c>
      <c r="K184" s="18">
        <v>37841.493055555555</v>
      </c>
      <c r="L184" s="17"/>
      <c r="M184" s="17"/>
      <c r="N184" s="16" t="s">
        <v>10</v>
      </c>
    </row>
    <row r="185" spans="1:14" ht="15.5" x14ac:dyDescent="0.35">
      <c r="A185" s="15" t="str">
        <f t="shared" si="2"/>
        <v>2003-VL Long-5-0</v>
      </c>
      <c r="B185" s="16">
        <v>2003</v>
      </c>
      <c r="C185" s="16" t="s">
        <v>9</v>
      </c>
      <c r="D185" s="16">
        <v>5</v>
      </c>
      <c r="E185" s="16">
        <v>0</v>
      </c>
      <c r="F185" s="17">
        <v>482771.57</v>
      </c>
      <c r="G185" s="17">
        <v>6523676.5700000003</v>
      </c>
      <c r="H185" s="17">
        <v>540514.60499999998</v>
      </c>
      <c r="I185" s="17">
        <v>6521241.0279999999</v>
      </c>
      <c r="J185" s="17">
        <v>1082.508</v>
      </c>
      <c r="K185" s="18">
        <v>37841.493750000001</v>
      </c>
      <c r="L185" s="17"/>
      <c r="M185" s="17"/>
      <c r="N185" s="16" t="s">
        <v>10</v>
      </c>
    </row>
    <row r="186" spans="1:14" ht="15.5" x14ac:dyDescent="0.35">
      <c r="A186" s="15" t="str">
        <f t="shared" si="2"/>
        <v>2003-VL Long-6-0</v>
      </c>
      <c r="B186" s="16">
        <v>2003</v>
      </c>
      <c r="C186" s="16" t="s">
        <v>9</v>
      </c>
      <c r="D186" s="16">
        <v>6</v>
      </c>
      <c r="E186" s="16">
        <v>0</v>
      </c>
      <c r="F186" s="17">
        <v>482764.973</v>
      </c>
      <c r="G186" s="17">
        <v>6523676.8109999998</v>
      </c>
      <c r="H186" s="17">
        <v>540508.00800000003</v>
      </c>
      <c r="I186" s="17">
        <v>6521241.1699999999</v>
      </c>
      <c r="J186" s="17">
        <v>1083.164</v>
      </c>
      <c r="K186" s="18">
        <v>37841.495138888888</v>
      </c>
      <c r="L186" s="17"/>
      <c r="M186" s="17"/>
      <c r="N186" s="16" t="s">
        <v>10</v>
      </c>
    </row>
    <row r="187" spans="1:14" ht="15.5" x14ac:dyDescent="0.35">
      <c r="A187" s="15" t="str">
        <f t="shared" si="2"/>
        <v>2003-VL Long-7-0</v>
      </c>
      <c r="B187" s="16">
        <v>2003</v>
      </c>
      <c r="C187" s="16" t="s">
        <v>9</v>
      </c>
      <c r="D187" s="16">
        <v>7</v>
      </c>
      <c r="E187" s="16">
        <v>0</v>
      </c>
      <c r="F187" s="17">
        <v>482757.72</v>
      </c>
      <c r="G187" s="17">
        <v>6523676.8540000003</v>
      </c>
      <c r="H187" s="17">
        <v>540500.75800000003</v>
      </c>
      <c r="I187" s="17">
        <v>6521241.1050000004</v>
      </c>
      <c r="J187" s="17">
        <v>1084.8710000000001</v>
      </c>
      <c r="K187" s="18">
        <v>37841.495833333334</v>
      </c>
      <c r="L187" s="17"/>
      <c r="M187" s="17"/>
      <c r="N187" s="16" t="s">
        <v>10</v>
      </c>
    </row>
    <row r="188" spans="1:14" ht="15.5" x14ac:dyDescent="0.35">
      <c r="A188" s="15" t="str">
        <f t="shared" si="2"/>
        <v>2003-VL Long-8-0</v>
      </c>
      <c r="B188" s="16">
        <v>2003</v>
      </c>
      <c r="C188" s="16" t="s">
        <v>9</v>
      </c>
      <c r="D188" s="16">
        <v>8</v>
      </c>
      <c r="E188" s="16">
        <v>0</v>
      </c>
      <c r="F188" s="17"/>
      <c r="G188" s="17"/>
      <c r="H188" s="17" t="s">
        <v>10</v>
      </c>
      <c r="I188" s="17" t="s">
        <v>10</v>
      </c>
      <c r="J188" s="17"/>
      <c r="K188" s="18"/>
      <c r="L188" s="17"/>
      <c r="M188" s="17"/>
      <c r="N188" s="16" t="s">
        <v>13</v>
      </c>
    </row>
    <row r="189" spans="1:14" ht="15.5" x14ac:dyDescent="0.35">
      <c r="A189" s="15" t="str">
        <f t="shared" si="2"/>
        <v>2003-VL Long-9-0</v>
      </c>
      <c r="B189" s="16">
        <v>2003</v>
      </c>
      <c r="C189" s="16" t="s">
        <v>9</v>
      </c>
      <c r="D189" s="16">
        <v>9</v>
      </c>
      <c r="E189" s="16">
        <v>0</v>
      </c>
      <c r="F189" s="17">
        <v>482741.99300000002</v>
      </c>
      <c r="G189" s="17">
        <v>6523677.7819999997</v>
      </c>
      <c r="H189" s="17">
        <v>540485.02500000002</v>
      </c>
      <c r="I189" s="17">
        <v>6521241.7980000004</v>
      </c>
      <c r="J189" s="17">
        <v>1088.008</v>
      </c>
      <c r="K189" s="18">
        <v>37841.49722222222</v>
      </c>
      <c r="L189" s="17"/>
      <c r="M189" s="17"/>
      <c r="N189" s="16" t="s">
        <v>10</v>
      </c>
    </row>
    <row r="190" spans="1:14" ht="15.5" x14ac:dyDescent="0.35">
      <c r="A190" s="15" t="str">
        <f t="shared" si="2"/>
        <v>2003-VL Long-10-0</v>
      </c>
      <c r="B190" s="16">
        <v>2003</v>
      </c>
      <c r="C190" s="16" t="s">
        <v>9</v>
      </c>
      <c r="D190" s="16">
        <v>10</v>
      </c>
      <c r="E190" s="16">
        <v>0</v>
      </c>
      <c r="F190" s="17">
        <v>482735.97200000001</v>
      </c>
      <c r="G190" s="17">
        <v>6523678.4929999998</v>
      </c>
      <c r="H190" s="17">
        <v>540478.99600000004</v>
      </c>
      <c r="I190" s="17">
        <v>6521242.4189999998</v>
      </c>
      <c r="J190" s="17">
        <v>1088.396</v>
      </c>
      <c r="K190" s="18">
        <v>37841.499305555553</v>
      </c>
      <c r="L190" s="17"/>
      <c r="M190" s="17"/>
      <c r="N190" s="16" t="s">
        <v>10</v>
      </c>
    </row>
    <row r="191" spans="1:14" ht="15.5" x14ac:dyDescent="0.35">
      <c r="A191" s="15" t="str">
        <f t="shared" si="2"/>
        <v>2003-VL Long-11-0</v>
      </c>
      <c r="B191" s="16">
        <v>2003</v>
      </c>
      <c r="C191" s="16" t="s">
        <v>9</v>
      </c>
      <c r="D191" s="16">
        <v>11</v>
      </c>
      <c r="E191" s="16">
        <v>0</v>
      </c>
      <c r="F191" s="17">
        <v>482728.549</v>
      </c>
      <c r="G191" s="17">
        <v>6523678.6140000001</v>
      </c>
      <c r="H191" s="17">
        <v>540471.57499999995</v>
      </c>
      <c r="I191" s="17">
        <v>6521242.4289999995</v>
      </c>
      <c r="J191" s="17">
        <v>1088.1669999999999</v>
      </c>
      <c r="K191" s="18">
        <v>37841.500694444447</v>
      </c>
      <c r="L191" s="17"/>
      <c r="M191" s="17"/>
      <c r="N191" s="16" t="s">
        <v>10</v>
      </c>
    </row>
    <row r="192" spans="1:14" ht="15.5" x14ac:dyDescent="0.35">
      <c r="A192" s="15" t="str">
        <f t="shared" si="2"/>
        <v>2003-VL Long-12-0</v>
      </c>
      <c r="B192" s="16">
        <v>2003</v>
      </c>
      <c r="C192" s="16" t="s">
        <v>9</v>
      </c>
      <c r="D192" s="16">
        <v>12</v>
      </c>
      <c r="E192" s="16">
        <v>0</v>
      </c>
      <c r="F192" s="17">
        <v>482721.56</v>
      </c>
      <c r="G192" s="17">
        <v>6523678.9550000001</v>
      </c>
      <c r="H192" s="17">
        <v>540464.58400000003</v>
      </c>
      <c r="I192" s="17">
        <v>6521242.665</v>
      </c>
      <c r="J192" s="17">
        <v>1087.577</v>
      </c>
      <c r="K192" s="18">
        <v>37841.500694444447</v>
      </c>
      <c r="L192" s="17"/>
      <c r="M192" s="17"/>
      <c r="N192" s="16" t="s">
        <v>10</v>
      </c>
    </row>
    <row r="193" spans="1:14" ht="15.5" x14ac:dyDescent="0.35">
      <c r="A193" s="15" t="str">
        <f t="shared" si="2"/>
        <v>2003-VL Long-13-0</v>
      </c>
      <c r="B193" s="16">
        <v>2003</v>
      </c>
      <c r="C193" s="16" t="s">
        <v>9</v>
      </c>
      <c r="D193" s="16">
        <v>13</v>
      </c>
      <c r="E193" s="16">
        <v>0</v>
      </c>
      <c r="F193" s="17">
        <v>482715.06699999998</v>
      </c>
      <c r="G193" s="17">
        <v>6523678.0880000005</v>
      </c>
      <c r="H193" s="17">
        <v>540458.10800000001</v>
      </c>
      <c r="I193" s="17">
        <v>6521241.7019999996</v>
      </c>
      <c r="J193" s="17">
        <v>1087.1199999999999</v>
      </c>
      <c r="K193" s="18">
        <v>37841.502083333333</v>
      </c>
      <c r="L193" s="17"/>
      <c r="M193" s="17"/>
      <c r="N193" s="16" t="s">
        <v>10</v>
      </c>
    </row>
    <row r="194" spans="1:14" ht="15.5" x14ac:dyDescent="0.35">
      <c r="A194" s="15" t="str">
        <f t="shared" si="2"/>
        <v>2003-VL Long-14-0</v>
      </c>
      <c r="B194" s="16">
        <v>2003</v>
      </c>
      <c r="C194" s="16" t="s">
        <v>9</v>
      </c>
      <c r="D194" s="16">
        <v>14</v>
      </c>
      <c r="E194" s="16">
        <v>0</v>
      </c>
      <c r="F194" s="17">
        <v>482708.40899999999</v>
      </c>
      <c r="G194" s="17">
        <v>6523677.5250000004</v>
      </c>
      <c r="H194" s="17">
        <v>540451.46100000001</v>
      </c>
      <c r="I194" s="17">
        <v>6521241.04</v>
      </c>
      <c r="J194" s="17">
        <v>1086.5530000000001</v>
      </c>
      <c r="K194" s="18">
        <v>37841.50277777778</v>
      </c>
      <c r="L194" s="17"/>
      <c r="M194" s="17"/>
      <c r="N194" s="16" t="s">
        <v>10</v>
      </c>
    </row>
    <row r="195" spans="1:14" ht="15.5" x14ac:dyDescent="0.35">
      <c r="A195" s="15" t="str">
        <f t="shared" ref="A195:A258" si="3">B195 &amp; "-" &amp; C195 &amp; "-" &amp; D195 &amp; "-" &amp; E195</f>
        <v>2003-VL Long-15-0</v>
      </c>
      <c r="B195" s="16">
        <v>2003</v>
      </c>
      <c r="C195" s="16" t="s">
        <v>9</v>
      </c>
      <c r="D195" s="16">
        <v>15</v>
      </c>
      <c r="E195" s="16">
        <v>0</v>
      </c>
      <c r="F195" s="17">
        <v>482701.01199999999</v>
      </c>
      <c r="G195" s="17">
        <v>6523677.0750000002</v>
      </c>
      <c r="H195" s="17">
        <v>540444.07499999995</v>
      </c>
      <c r="I195" s="17">
        <v>6521240.4790000003</v>
      </c>
      <c r="J195" s="17">
        <v>1085.5730000000001</v>
      </c>
      <c r="K195" s="18">
        <v>37841.503472222219</v>
      </c>
      <c r="L195" s="17"/>
      <c r="M195" s="17"/>
      <c r="N195" s="16" t="s">
        <v>10</v>
      </c>
    </row>
    <row r="196" spans="1:14" ht="15.5" x14ac:dyDescent="0.35">
      <c r="A196" s="15" t="str">
        <f t="shared" si="3"/>
        <v>2003-VL Long-16-0</v>
      </c>
      <c r="B196" s="16">
        <v>2003</v>
      </c>
      <c r="C196" s="16" t="s">
        <v>9</v>
      </c>
      <c r="D196" s="16">
        <v>16</v>
      </c>
      <c r="E196" s="16">
        <v>0</v>
      </c>
      <c r="F196" s="17">
        <v>482693.54</v>
      </c>
      <c r="G196" s="17">
        <v>6523676.9199999999</v>
      </c>
      <c r="H196" s="17">
        <v>540436.60900000005</v>
      </c>
      <c r="I196" s="17">
        <v>6521240.2130000005</v>
      </c>
      <c r="J196" s="17">
        <v>1084.8309999999999</v>
      </c>
      <c r="K196" s="18">
        <v>37841.505555555559</v>
      </c>
      <c r="L196" s="17"/>
      <c r="M196" s="17"/>
      <c r="N196" s="16" t="s">
        <v>10</v>
      </c>
    </row>
    <row r="197" spans="1:14" ht="15.5" x14ac:dyDescent="0.35">
      <c r="A197" s="15" t="str">
        <f t="shared" si="3"/>
        <v>2003-VL Long-17-0</v>
      </c>
      <c r="B197" s="16">
        <v>2003</v>
      </c>
      <c r="C197" s="16" t="s">
        <v>9</v>
      </c>
      <c r="D197" s="16">
        <v>17</v>
      </c>
      <c r="E197" s="16">
        <v>0</v>
      </c>
      <c r="F197" s="17">
        <v>482685.80800000002</v>
      </c>
      <c r="G197" s="17">
        <v>6523676.7609999999</v>
      </c>
      <c r="H197" s="17">
        <v>540428.88300000003</v>
      </c>
      <c r="I197" s="17">
        <v>6521239.9390000002</v>
      </c>
      <c r="J197" s="17">
        <v>1083.1949999999999</v>
      </c>
      <c r="K197" s="18">
        <v>37841.506249999999</v>
      </c>
      <c r="L197" s="17"/>
      <c r="M197" s="17"/>
      <c r="N197" s="16" t="s">
        <v>10</v>
      </c>
    </row>
    <row r="198" spans="1:14" ht="15.5" x14ac:dyDescent="0.35">
      <c r="A198" s="15" t="str">
        <f t="shared" si="3"/>
        <v>2003-VL Long-18-0</v>
      </c>
      <c r="B198" s="16">
        <v>2003</v>
      </c>
      <c r="C198" s="16" t="s">
        <v>9</v>
      </c>
      <c r="D198" s="16">
        <v>18</v>
      </c>
      <c r="E198" s="16">
        <v>0</v>
      </c>
      <c r="F198" s="17">
        <v>482678.57699999999</v>
      </c>
      <c r="G198" s="17">
        <v>6523676.9199999999</v>
      </c>
      <c r="H198" s="17">
        <v>540421.65300000005</v>
      </c>
      <c r="I198" s="17">
        <v>6521239.9900000002</v>
      </c>
      <c r="J198" s="17">
        <v>1081.0930000000001</v>
      </c>
      <c r="K198" s="18">
        <v>37841.506944444445</v>
      </c>
      <c r="L198" s="17"/>
      <c r="M198" s="17"/>
      <c r="N198" s="16" t="s">
        <v>10</v>
      </c>
    </row>
    <row r="199" spans="1:14" ht="15.5" x14ac:dyDescent="0.35">
      <c r="A199" s="15" t="str">
        <f t="shared" si="3"/>
        <v>2003-VL Long-19-0</v>
      </c>
      <c r="B199" s="16">
        <v>2003</v>
      </c>
      <c r="C199" s="16" t="s">
        <v>9</v>
      </c>
      <c r="D199" s="16">
        <v>19</v>
      </c>
      <c r="E199" s="16">
        <v>0</v>
      </c>
      <c r="F199" s="17">
        <v>482670.90700000001</v>
      </c>
      <c r="G199" s="17">
        <v>6523677.0870000003</v>
      </c>
      <c r="H199" s="17">
        <v>540413.98400000005</v>
      </c>
      <c r="I199" s="17">
        <v>6521240.0420000004</v>
      </c>
      <c r="J199" s="17">
        <v>1079.393</v>
      </c>
      <c r="K199" s="18">
        <v>37841.507638888892</v>
      </c>
      <c r="L199" s="17"/>
      <c r="M199" s="17"/>
      <c r="N199" s="16" t="s">
        <v>10</v>
      </c>
    </row>
    <row r="200" spans="1:14" ht="15.5" x14ac:dyDescent="0.35">
      <c r="A200" s="15" t="str">
        <f t="shared" si="3"/>
        <v>2003-VL Long-20-0</v>
      </c>
      <c r="B200" s="16">
        <v>2003</v>
      </c>
      <c r="C200" s="16" t="s">
        <v>9</v>
      </c>
      <c r="D200" s="16">
        <v>20</v>
      </c>
      <c r="E200" s="16">
        <v>0</v>
      </c>
      <c r="F200" s="17">
        <v>482662.76799999998</v>
      </c>
      <c r="G200" s="17">
        <v>6523676.824</v>
      </c>
      <c r="H200" s="17">
        <v>540405.853</v>
      </c>
      <c r="I200" s="17">
        <v>6521239.6579999998</v>
      </c>
      <c r="J200" s="17">
        <v>1076.83</v>
      </c>
      <c r="K200" s="18">
        <v>37841.509027777778</v>
      </c>
      <c r="L200" s="17"/>
      <c r="M200" s="17"/>
      <c r="N200" s="16" t="s">
        <v>10</v>
      </c>
    </row>
    <row r="201" spans="1:14" ht="15.5" x14ac:dyDescent="0.35">
      <c r="A201" s="15" t="str">
        <f t="shared" si="3"/>
        <v>2003-VL Long-21-0</v>
      </c>
      <c r="B201" s="16">
        <v>2003</v>
      </c>
      <c r="C201" s="16" t="s">
        <v>9</v>
      </c>
      <c r="D201" s="16">
        <v>21</v>
      </c>
      <c r="E201" s="16">
        <v>0</v>
      </c>
      <c r="F201" s="17">
        <v>482656.223</v>
      </c>
      <c r="G201" s="17">
        <v>6523677.2810000004</v>
      </c>
      <c r="H201" s="17">
        <v>540399.304</v>
      </c>
      <c r="I201" s="17">
        <v>6521240.017</v>
      </c>
      <c r="J201" s="17">
        <v>1074.875</v>
      </c>
      <c r="K201" s="18">
        <v>37841.509722222225</v>
      </c>
      <c r="L201" s="17"/>
      <c r="M201" s="17"/>
      <c r="N201" s="16" t="s">
        <v>10</v>
      </c>
    </row>
    <row r="202" spans="1:14" ht="15.5" x14ac:dyDescent="0.35">
      <c r="A202" s="15" t="str">
        <f t="shared" si="3"/>
        <v>2003-VL Long-22-0</v>
      </c>
      <c r="B202" s="16">
        <v>2003</v>
      </c>
      <c r="C202" s="16" t="s">
        <v>9</v>
      </c>
      <c r="D202" s="16">
        <v>22</v>
      </c>
      <c r="E202" s="16">
        <v>0</v>
      </c>
      <c r="F202" s="17">
        <v>482649.21</v>
      </c>
      <c r="G202" s="17">
        <v>6523675.1880000001</v>
      </c>
      <c r="H202" s="17">
        <v>540392.326</v>
      </c>
      <c r="I202" s="17">
        <v>6521237.8200000003</v>
      </c>
      <c r="J202" s="17">
        <v>1070.617</v>
      </c>
      <c r="K202" s="18">
        <v>37841.53402777778</v>
      </c>
      <c r="L202" s="17"/>
      <c r="M202" s="17"/>
      <c r="N202" s="16" t="s">
        <v>10</v>
      </c>
    </row>
    <row r="203" spans="1:14" ht="15.5" x14ac:dyDescent="0.35">
      <c r="A203" s="15" t="str">
        <f t="shared" si="3"/>
        <v>2003-VL Long-23-0</v>
      </c>
      <c r="B203" s="16">
        <v>2003</v>
      </c>
      <c r="C203" s="16" t="s">
        <v>9</v>
      </c>
      <c r="D203" s="16">
        <v>23</v>
      </c>
      <c r="E203" s="16">
        <v>0</v>
      </c>
      <c r="F203" s="17">
        <v>482635.13099999999</v>
      </c>
      <c r="G203" s="17">
        <v>6523687.0410000002</v>
      </c>
      <c r="H203" s="17">
        <v>540378.07700000005</v>
      </c>
      <c r="I203" s="17">
        <v>6521249.4570000004</v>
      </c>
      <c r="J203" s="17">
        <v>1067.9580000000001</v>
      </c>
      <c r="K203" s="18">
        <v>37841.536805555559</v>
      </c>
      <c r="L203" s="17"/>
      <c r="M203" s="17"/>
      <c r="N203" s="16" t="s">
        <v>10</v>
      </c>
    </row>
    <row r="204" spans="1:14" ht="15.5" x14ac:dyDescent="0.35">
      <c r="A204" s="15" t="str">
        <f t="shared" si="3"/>
        <v>2003-VL Long-24-0</v>
      </c>
      <c r="B204" s="16">
        <v>2003</v>
      </c>
      <c r="C204" s="16" t="s">
        <v>9</v>
      </c>
      <c r="D204" s="16">
        <v>24</v>
      </c>
      <c r="E204" s="16">
        <v>0</v>
      </c>
      <c r="F204" s="17">
        <v>482635.59499999997</v>
      </c>
      <c r="G204" s="17">
        <v>6523676.2980000004</v>
      </c>
      <c r="H204" s="17">
        <v>540378.70200000005</v>
      </c>
      <c r="I204" s="17">
        <v>6521238.7259999998</v>
      </c>
      <c r="J204" s="17">
        <v>1070.0219999999999</v>
      </c>
      <c r="K204" s="18">
        <v>37841.538888888892</v>
      </c>
      <c r="L204" s="17"/>
      <c r="M204" s="17"/>
      <c r="N204" s="16" t="s">
        <v>10</v>
      </c>
    </row>
    <row r="205" spans="1:14" ht="15.5" x14ac:dyDescent="0.35">
      <c r="A205" s="15" t="str">
        <f t="shared" si="3"/>
        <v>2003-VL Long-25-0</v>
      </c>
      <c r="B205" s="16">
        <v>2003</v>
      </c>
      <c r="C205" s="16" t="s">
        <v>9</v>
      </c>
      <c r="D205" s="16">
        <v>25</v>
      </c>
      <c r="E205" s="16">
        <v>0</v>
      </c>
      <c r="F205" s="17">
        <v>482627.88799999998</v>
      </c>
      <c r="G205" s="17">
        <v>6523676.2259999998</v>
      </c>
      <c r="H205" s="17">
        <v>540371</v>
      </c>
      <c r="I205" s="17">
        <v>6521238.5389999999</v>
      </c>
      <c r="J205" s="17">
        <v>1072.9079999999999</v>
      </c>
      <c r="K205" s="18">
        <v>37841.550000000003</v>
      </c>
      <c r="L205" s="17"/>
      <c r="M205" s="17"/>
      <c r="N205" s="16" t="s">
        <v>10</v>
      </c>
    </row>
    <row r="206" spans="1:14" ht="15.5" x14ac:dyDescent="0.35">
      <c r="A206" s="15" t="str">
        <f t="shared" si="3"/>
        <v>2003-VL Long-26-0</v>
      </c>
      <c r="B206" s="16">
        <v>2003</v>
      </c>
      <c r="C206" s="16" t="s">
        <v>9</v>
      </c>
      <c r="D206" s="16">
        <v>26</v>
      </c>
      <c r="E206" s="16">
        <v>0</v>
      </c>
      <c r="F206" s="17">
        <v>482619.75099999999</v>
      </c>
      <c r="G206" s="17">
        <v>6523675.4179999996</v>
      </c>
      <c r="H206" s="17">
        <v>540362.87899999996</v>
      </c>
      <c r="I206" s="17">
        <v>6521237.6100000003</v>
      </c>
      <c r="J206" s="17">
        <v>1075.3900000000001</v>
      </c>
      <c r="K206" s="18">
        <v>37841.551388888889</v>
      </c>
      <c r="L206" s="17"/>
      <c r="M206" s="17"/>
      <c r="N206" s="16" t="s">
        <v>10</v>
      </c>
    </row>
    <row r="207" spans="1:14" ht="15.5" x14ac:dyDescent="0.35">
      <c r="A207" s="15" t="str">
        <f t="shared" si="3"/>
        <v>2003-VL Long-27-0</v>
      </c>
      <c r="B207" s="16">
        <v>2003</v>
      </c>
      <c r="C207" s="16" t="s">
        <v>9</v>
      </c>
      <c r="D207" s="16">
        <v>27</v>
      </c>
      <c r="E207" s="16">
        <v>0</v>
      </c>
      <c r="F207" s="17">
        <v>482611.59399999998</v>
      </c>
      <c r="G207" s="17">
        <v>6523674.1220000004</v>
      </c>
      <c r="H207" s="17">
        <v>540354.745</v>
      </c>
      <c r="I207" s="17">
        <v>6521236.193</v>
      </c>
      <c r="J207" s="17">
        <v>1076.5340000000001</v>
      </c>
      <c r="K207" s="18">
        <v>37841.552083333336</v>
      </c>
      <c r="L207" s="17"/>
      <c r="M207" s="17"/>
      <c r="N207" s="16" t="s">
        <v>10</v>
      </c>
    </row>
    <row r="208" spans="1:14" ht="15.5" x14ac:dyDescent="0.35">
      <c r="A208" s="15" t="str">
        <f t="shared" si="3"/>
        <v>2003-VL Long-28-0</v>
      </c>
      <c r="B208" s="16">
        <v>2003</v>
      </c>
      <c r="C208" s="16" t="s">
        <v>9</v>
      </c>
      <c r="D208" s="16">
        <v>28</v>
      </c>
      <c r="E208" s="16">
        <v>0</v>
      </c>
      <c r="F208" s="17">
        <v>482603.73700000002</v>
      </c>
      <c r="G208" s="17">
        <v>6523673.1440000003</v>
      </c>
      <c r="H208" s="17">
        <v>540346.90599999996</v>
      </c>
      <c r="I208" s="17">
        <v>6521235.0980000002</v>
      </c>
      <c r="J208" s="17">
        <v>1077.2180000000001</v>
      </c>
      <c r="K208" s="18">
        <v>37841.553472222222</v>
      </c>
      <c r="L208" s="17"/>
      <c r="M208" s="17"/>
      <c r="N208" s="16" t="s">
        <v>10</v>
      </c>
    </row>
    <row r="209" spans="1:14" ht="15.5" x14ac:dyDescent="0.35">
      <c r="A209" s="15" t="str">
        <f t="shared" si="3"/>
        <v>2003-VL Long-29-0</v>
      </c>
      <c r="B209" s="16">
        <v>2003</v>
      </c>
      <c r="C209" s="16" t="s">
        <v>9</v>
      </c>
      <c r="D209" s="16">
        <v>29</v>
      </c>
      <c r="E209" s="16">
        <v>0</v>
      </c>
      <c r="F209" s="17">
        <v>482596.43599999999</v>
      </c>
      <c r="G209" s="17">
        <v>6523671.7000000002</v>
      </c>
      <c r="H209" s="17">
        <v>540339.63100000005</v>
      </c>
      <c r="I209" s="17">
        <v>6521233.5460000001</v>
      </c>
      <c r="J209" s="17">
        <v>1077.3720000000001</v>
      </c>
      <c r="K209" s="18">
        <v>37841.554861111108</v>
      </c>
      <c r="L209" s="17"/>
      <c r="M209" s="17"/>
      <c r="N209" s="16" t="s">
        <v>10</v>
      </c>
    </row>
    <row r="210" spans="1:14" ht="15.5" x14ac:dyDescent="0.35">
      <c r="A210" s="15" t="str">
        <f t="shared" si="3"/>
        <v>2003-VL Long-30-0</v>
      </c>
      <c r="B210" s="16">
        <v>2003</v>
      </c>
      <c r="C210" s="16" t="s">
        <v>9</v>
      </c>
      <c r="D210" s="16">
        <v>30</v>
      </c>
      <c r="E210" s="16">
        <v>0</v>
      </c>
      <c r="F210" s="17">
        <v>482588.23200000002</v>
      </c>
      <c r="G210" s="17">
        <v>6523670.4890000001</v>
      </c>
      <c r="H210" s="17">
        <v>540331.44900000002</v>
      </c>
      <c r="I210" s="17">
        <v>6521232.2130000005</v>
      </c>
      <c r="J210" s="17">
        <v>1077.5319999999999</v>
      </c>
      <c r="K210" s="18">
        <v>37841.554861111108</v>
      </c>
      <c r="L210" s="17"/>
      <c r="M210" s="17"/>
      <c r="N210" s="16" t="s">
        <v>10</v>
      </c>
    </row>
    <row r="211" spans="1:14" ht="15.5" x14ac:dyDescent="0.35">
      <c r="A211" s="15" t="str">
        <f t="shared" si="3"/>
        <v>2003-VL Long-31-0</v>
      </c>
      <c r="B211" s="16">
        <v>2003</v>
      </c>
      <c r="C211" s="16" t="s">
        <v>9</v>
      </c>
      <c r="D211" s="16">
        <v>31</v>
      </c>
      <c r="E211" s="16">
        <v>0</v>
      </c>
      <c r="F211" s="17">
        <v>482580.25400000002</v>
      </c>
      <c r="G211" s="17">
        <v>6523669.4189999998</v>
      </c>
      <c r="H211" s="17">
        <v>540323.49100000004</v>
      </c>
      <c r="I211" s="17">
        <v>6521231.0250000004</v>
      </c>
      <c r="J211" s="17">
        <v>1076.318</v>
      </c>
      <c r="K211" s="18">
        <v>37841.556250000001</v>
      </c>
      <c r="L211" s="17"/>
      <c r="M211" s="17"/>
      <c r="N211" s="16" t="s">
        <v>10</v>
      </c>
    </row>
    <row r="212" spans="1:14" ht="15.5" x14ac:dyDescent="0.35">
      <c r="A212" s="15" t="str">
        <f t="shared" si="3"/>
        <v>2003-VL Long-32-0</v>
      </c>
      <c r="B212" s="16">
        <v>2003</v>
      </c>
      <c r="C212" s="16" t="s">
        <v>9</v>
      </c>
      <c r="D212" s="16">
        <v>32</v>
      </c>
      <c r="E212" s="16">
        <v>0</v>
      </c>
      <c r="F212" s="17">
        <v>482571.51500000001</v>
      </c>
      <c r="G212" s="17">
        <v>6523668.051</v>
      </c>
      <c r="H212" s="17">
        <v>540314.77599999995</v>
      </c>
      <c r="I212" s="17">
        <v>6521229.5259999996</v>
      </c>
      <c r="J212" s="17">
        <v>1075.9090000000001</v>
      </c>
      <c r="K212" s="18">
        <v>37841.557638888888</v>
      </c>
      <c r="L212" s="17"/>
      <c r="M212" s="17"/>
      <c r="N212" s="16" t="s">
        <v>10</v>
      </c>
    </row>
    <row r="213" spans="1:14" ht="15.5" x14ac:dyDescent="0.35">
      <c r="A213" s="15" t="str">
        <f t="shared" si="3"/>
        <v>2003-VL Long-33-0</v>
      </c>
      <c r="B213" s="16">
        <v>2003</v>
      </c>
      <c r="C213" s="16" t="s">
        <v>9</v>
      </c>
      <c r="D213" s="16">
        <v>33</v>
      </c>
      <c r="E213" s="16">
        <v>0</v>
      </c>
      <c r="F213" s="17">
        <v>482564.20500000002</v>
      </c>
      <c r="G213" s="17">
        <v>6523666.7400000002</v>
      </c>
      <c r="H213" s="17">
        <v>540307.49</v>
      </c>
      <c r="I213" s="17">
        <v>6521228.1069999998</v>
      </c>
      <c r="J213" s="17">
        <v>1074.9179999999999</v>
      </c>
      <c r="K213" s="18">
        <v>37841.558333333334</v>
      </c>
      <c r="L213" s="17"/>
      <c r="M213" s="17"/>
      <c r="N213" s="16" t="s">
        <v>10</v>
      </c>
    </row>
    <row r="214" spans="1:14" ht="15.5" x14ac:dyDescent="0.35">
      <c r="A214" s="15" t="str">
        <f t="shared" si="3"/>
        <v>2003-VL Long-34-0</v>
      </c>
      <c r="B214" s="16">
        <v>2003</v>
      </c>
      <c r="C214" s="16" t="s">
        <v>9</v>
      </c>
      <c r="D214" s="16">
        <v>34</v>
      </c>
      <c r="E214" s="16">
        <v>0</v>
      </c>
      <c r="F214" s="17">
        <v>482557.79200000002</v>
      </c>
      <c r="G214" s="17">
        <v>6523665.6670000004</v>
      </c>
      <c r="H214" s="17">
        <v>540301.09600000002</v>
      </c>
      <c r="I214" s="17">
        <v>6521226.9390000002</v>
      </c>
      <c r="J214" s="17">
        <v>1073.6089999999999</v>
      </c>
      <c r="K214" s="18">
        <v>37841.559027777781</v>
      </c>
      <c r="L214" s="17"/>
      <c r="M214" s="17"/>
      <c r="N214" s="16" t="s">
        <v>10</v>
      </c>
    </row>
    <row r="215" spans="1:14" ht="15.5" x14ac:dyDescent="0.35">
      <c r="A215" s="15" t="str">
        <f t="shared" si="3"/>
        <v>2003-VL Long-35-0</v>
      </c>
      <c r="B215" s="16">
        <v>2003</v>
      </c>
      <c r="C215" s="16" t="s">
        <v>9</v>
      </c>
      <c r="D215" s="16">
        <v>35</v>
      </c>
      <c r="E215" s="16">
        <v>0</v>
      </c>
      <c r="F215" s="17">
        <v>482554.17800000001</v>
      </c>
      <c r="G215" s="17">
        <v>6523665.3210000005</v>
      </c>
      <c r="H215" s="17">
        <v>540297.48899999994</v>
      </c>
      <c r="I215" s="17">
        <v>6521226.5389999999</v>
      </c>
      <c r="J215" s="17">
        <v>1073.4069999999999</v>
      </c>
      <c r="K215" s="18">
        <v>37841.55972222222</v>
      </c>
      <c r="L215" s="17"/>
      <c r="M215" s="17"/>
      <c r="N215" s="16" t="s">
        <v>10</v>
      </c>
    </row>
    <row r="216" spans="1:14" ht="15.5" x14ac:dyDescent="0.35">
      <c r="A216" s="15" t="str">
        <f t="shared" si="3"/>
        <v>2003-VL Long-36-0</v>
      </c>
      <c r="B216" s="16">
        <v>2003</v>
      </c>
      <c r="C216" s="16" t="s">
        <v>9</v>
      </c>
      <c r="D216" s="16">
        <v>36</v>
      </c>
      <c r="E216" s="16">
        <v>0</v>
      </c>
      <c r="F216" s="17">
        <v>482535.69500000001</v>
      </c>
      <c r="G216" s="17">
        <v>6523663.5240000002</v>
      </c>
      <c r="H216" s="17">
        <v>540279.04200000002</v>
      </c>
      <c r="I216" s="17">
        <v>6521224.4670000002</v>
      </c>
      <c r="J216" s="17">
        <v>1068.4849999999999</v>
      </c>
      <c r="K216" s="18">
        <v>37841.5625</v>
      </c>
      <c r="L216" s="17"/>
      <c r="M216" s="17"/>
      <c r="N216" s="16" t="s">
        <v>10</v>
      </c>
    </row>
    <row r="217" spans="1:14" ht="15.5" x14ac:dyDescent="0.35">
      <c r="A217" s="15" t="str">
        <f t="shared" si="3"/>
        <v>2003-VL Long-37-0</v>
      </c>
      <c r="B217" s="16">
        <v>2003</v>
      </c>
      <c r="C217" s="16" t="s">
        <v>9</v>
      </c>
      <c r="D217" s="16">
        <v>37</v>
      </c>
      <c r="E217" s="16">
        <v>0</v>
      </c>
      <c r="F217" s="17">
        <v>482525.67</v>
      </c>
      <c r="G217" s="17">
        <v>6523661.6500000004</v>
      </c>
      <c r="H217" s="17">
        <v>540269.05000000005</v>
      </c>
      <c r="I217" s="17">
        <v>6521222.4450000003</v>
      </c>
      <c r="J217" s="17">
        <v>1063.5</v>
      </c>
      <c r="K217" s="18">
        <v>37841.56527777778</v>
      </c>
      <c r="L217" s="17"/>
      <c r="M217" s="17"/>
      <c r="N217" s="16" t="s">
        <v>10</v>
      </c>
    </row>
    <row r="218" spans="1:14" ht="15.5" x14ac:dyDescent="0.35">
      <c r="A218" s="15" t="str">
        <f t="shared" si="3"/>
        <v>2003-VL Long-38-0</v>
      </c>
      <c r="B218" s="16">
        <v>2003</v>
      </c>
      <c r="C218" s="16" t="s">
        <v>9</v>
      </c>
      <c r="D218" s="16">
        <v>38</v>
      </c>
      <c r="E218" s="16">
        <v>0</v>
      </c>
      <c r="F218" s="17">
        <v>482520.766</v>
      </c>
      <c r="G218" s="17">
        <v>6523658.6169999996</v>
      </c>
      <c r="H218" s="17">
        <v>540264.19299999997</v>
      </c>
      <c r="I218" s="17">
        <v>6521219.3399999999</v>
      </c>
      <c r="J218" s="17">
        <v>1063.0730000000001</v>
      </c>
      <c r="K218" s="18">
        <v>37841.566666666666</v>
      </c>
      <c r="L218" s="17"/>
      <c r="M218" s="17"/>
      <c r="N218" s="16" t="s">
        <v>10</v>
      </c>
    </row>
    <row r="219" spans="1:14" ht="15.5" x14ac:dyDescent="0.35">
      <c r="A219" s="15" t="str">
        <f t="shared" si="3"/>
        <v>2003-VL Long-39-0</v>
      </c>
      <c r="B219" s="16">
        <v>2003</v>
      </c>
      <c r="C219" s="16" t="s">
        <v>9</v>
      </c>
      <c r="D219" s="16">
        <v>39</v>
      </c>
      <c r="E219" s="16">
        <v>0</v>
      </c>
      <c r="F219" s="17">
        <v>482515.21600000001</v>
      </c>
      <c r="G219" s="17">
        <v>6523656.5930000003</v>
      </c>
      <c r="H219" s="17">
        <v>540258.67599999998</v>
      </c>
      <c r="I219" s="17">
        <v>6521217.2340000002</v>
      </c>
      <c r="J219" s="17">
        <v>1062.963</v>
      </c>
      <c r="K219" s="18">
        <v>37841.566666666666</v>
      </c>
      <c r="L219" s="17"/>
      <c r="M219" s="17"/>
      <c r="N219" s="16" t="s">
        <v>10</v>
      </c>
    </row>
    <row r="220" spans="1:14" ht="15.5" x14ac:dyDescent="0.35">
      <c r="A220" s="15" t="str">
        <f t="shared" si="3"/>
        <v>2003-VL Long-40-0</v>
      </c>
      <c r="B220" s="16">
        <v>2003</v>
      </c>
      <c r="C220" s="16" t="s">
        <v>9</v>
      </c>
      <c r="D220" s="16">
        <v>40</v>
      </c>
      <c r="E220" s="16">
        <v>0</v>
      </c>
      <c r="F220" s="17">
        <v>482509.39199999999</v>
      </c>
      <c r="G220" s="17">
        <v>6523655.0669999998</v>
      </c>
      <c r="H220" s="17">
        <v>540252.87800000003</v>
      </c>
      <c r="I220" s="17">
        <v>6521215.6220000004</v>
      </c>
      <c r="J220" s="17">
        <v>1064.759</v>
      </c>
      <c r="K220" s="18">
        <v>37841.567361111112</v>
      </c>
      <c r="L220" s="17"/>
      <c r="M220" s="17"/>
      <c r="N220" s="16" t="s">
        <v>10</v>
      </c>
    </row>
    <row r="221" spans="1:14" ht="15.5" x14ac:dyDescent="0.35">
      <c r="A221" s="15" t="str">
        <f t="shared" si="3"/>
        <v>2003-VL Long-41-0</v>
      </c>
      <c r="B221" s="16">
        <v>2003</v>
      </c>
      <c r="C221" s="16" t="s">
        <v>9</v>
      </c>
      <c r="D221" s="16">
        <v>41</v>
      </c>
      <c r="E221" s="16">
        <v>0</v>
      </c>
      <c r="F221" s="17">
        <v>482502.40899999999</v>
      </c>
      <c r="G221" s="17">
        <v>6523652.5539999995</v>
      </c>
      <c r="H221" s="17">
        <v>540245.93599999999</v>
      </c>
      <c r="I221" s="17">
        <v>6521213.0060000001</v>
      </c>
      <c r="J221" s="17">
        <v>1066.376</v>
      </c>
      <c r="K221" s="18">
        <v>37841.568055555559</v>
      </c>
      <c r="L221" s="17"/>
      <c r="M221" s="17"/>
      <c r="N221" s="16" t="s">
        <v>10</v>
      </c>
    </row>
    <row r="222" spans="1:14" ht="15.5" x14ac:dyDescent="0.35">
      <c r="A222" s="15" t="str">
        <f t="shared" si="3"/>
        <v>2003-VL Long-42-0</v>
      </c>
      <c r="B222" s="16">
        <v>2003</v>
      </c>
      <c r="C222" s="16" t="s">
        <v>9</v>
      </c>
      <c r="D222" s="16">
        <v>42</v>
      </c>
      <c r="E222" s="16">
        <v>0</v>
      </c>
      <c r="F222" s="17">
        <v>482494.67300000001</v>
      </c>
      <c r="G222" s="17">
        <v>6523650.2359999996</v>
      </c>
      <c r="H222" s="17">
        <v>540238.23699999996</v>
      </c>
      <c r="I222" s="17">
        <v>6521210.574</v>
      </c>
      <c r="J222" s="17">
        <v>1068.107</v>
      </c>
      <c r="K222" s="18">
        <v>37841.568749999999</v>
      </c>
      <c r="L222" s="17"/>
      <c r="M222" s="17"/>
      <c r="N222" s="16" t="s">
        <v>10</v>
      </c>
    </row>
    <row r="223" spans="1:14" ht="15.5" x14ac:dyDescent="0.35">
      <c r="A223" s="15" t="str">
        <f t="shared" si="3"/>
        <v>2003-VL Long-43-0</v>
      </c>
      <c r="B223" s="16">
        <v>2003</v>
      </c>
      <c r="C223" s="16" t="s">
        <v>9</v>
      </c>
      <c r="D223" s="16">
        <v>43</v>
      </c>
      <c r="E223" s="16">
        <v>0</v>
      </c>
      <c r="F223" s="17">
        <v>482487.02600000001</v>
      </c>
      <c r="G223" s="17">
        <v>6523647.3119999999</v>
      </c>
      <c r="H223" s="17">
        <v>540230.63899999997</v>
      </c>
      <c r="I223" s="17">
        <v>6521207.5369999995</v>
      </c>
      <c r="J223" s="17">
        <v>1069.011</v>
      </c>
      <c r="K223" s="18">
        <v>37841.570833333331</v>
      </c>
      <c r="L223" s="17"/>
      <c r="M223" s="17"/>
      <c r="N223" s="16" t="s">
        <v>10</v>
      </c>
    </row>
    <row r="224" spans="1:14" ht="15.5" x14ac:dyDescent="0.35">
      <c r="A224" s="15" t="str">
        <f t="shared" si="3"/>
        <v>2003-VL Long-44-0</v>
      </c>
      <c r="B224" s="16">
        <v>2003</v>
      </c>
      <c r="C224" s="16" t="s">
        <v>9</v>
      </c>
      <c r="D224" s="16">
        <v>44</v>
      </c>
      <c r="E224" s="16">
        <v>0</v>
      </c>
      <c r="F224" s="17">
        <v>482478.82699999999</v>
      </c>
      <c r="G224" s="17">
        <v>6523644.6359999999</v>
      </c>
      <c r="H224" s="17">
        <v>540222.48400000005</v>
      </c>
      <c r="I224" s="17">
        <v>6521204.7400000002</v>
      </c>
      <c r="J224" s="17">
        <v>1070.086</v>
      </c>
      <c r="K224" s="18">
        <v>37841.571527777778</v>
      </c>
      <c r="L224" s="17"/>
      <c r="M224" s="17"/>
      <c r="N224" s="16" t="s">
        <v>10</v>
      </c>
    </row>
    <row r="225" spans="1:14" ht="15.5" x14ac:dyDescent="0.35">
      <c r="A225" s="15" t="str">
        <f t="shared" si="3"/>
        <v>2003-VL Long-45-0</v>
      </c>
      <c r="B225" s="16">
        <v>2003</v>
      </c>
      <c r="C225" s="16" t="s">
        <v>9</v>
      </c>
      <c r="D225" s="16">
        <v>45</v>
      </c>
      <c r="E225" s="16">
        <v>0</v>
      </c>
      <c r="F225" s="17">
        <v>482471.49099999998</v>
      </c>
      <c r="G225" s="17">
        <v>6523641.2630000003</v>
      </c>
      <c r="H225" s="17">
        <v>540215.20200000005</v>
      </c>
      <c r="I225" s="17">
        <v>6521201.2589999996</v>
      </c>
      <c r="J225" s="17">
        <v>1071.1759999999999</v>
      </c>
      <c r="K225" s="18">
        <v>37841.572916666664</v>
      </c>
      <c r="L225" s="17"/>
      <c r="M225" s="17"/>
      <c r="N225" s="16" t="s">
        <v>10</v>
      </c>
    </row>
    <row r="226" spans="1:14" ht="15.5" x14ac:dyDescent="0.35">
      <c r="A226" s="15" t="str">
        <f t="shared" si="3"/>
        <v>2003-VL Long-46-0</v>
      </c>
      <c r="B226" s="16">
        <v>2003</v>
      </c>
      <c r="C226" s="16" t="s">
        <v>9</v>
      </c>
      <c r="D226" s="16">
        <v>46</v>
      </c>
      <c r="E226" s="16">
        <v>0</v>
      </c>
      <c r="F226" s="17">
        <v>482464.02399999998</v>
      </c>
      <c r="G226" s="17">
        <v>6523640.3870000001</v>
      </c>
      <c r="H226" s="17">
        <v>540207.75199999998</v>
      </c>
      <c r="I226" s="17">
        <v>6521200.2719999999</v>
      </c>
      <c r="J226" s="17">
        <v>1071.1690000000001</v>
      </c>
      <c r="K226" s="18">
        <v>37841.574999999997</v>
      </c>
      <c r="L226" s="17"/>
      <c r="M226" s="17"/>
      <c r="N226" s="16" t="s">
        <v>10</v>
      </c>
    </row>
    <row r="227" spans="1:14" ht="15.5" x14ac:dyDescent="0.35">
      <c r="A227" s="15" t="str">
        <f t="shared" si="3"/>
        <v>2003-VL Long-47-0</v>
      </c>
      <c r="B227" s="16">
        <v>2003</v>
      </c>
      <c r="C227" s="16" t="s">
        <v>9</v>
      </c>
      <c r="D227" s="16">
        <v>47</v>
      </c>
      <c r="E227" s="16">
        <v>0</v>
      </c>
      <c r="F227" s="17">
        <v>482456.20500000002</v>
      </c>
      <c r="G227" s="17">
        <v>6523639.5259999996</v>
      </c>
      <c r="H227" s="17">
        <v>540199.94900000002</v>
      </c>
      <c r="I227" s="17">
        <v>6521199.2949999999</v>
      </c>
      <c r="J227" s="17">
        <v>1071.1369999999999</v>
      </c>
      <c r="K227" s="18">
        <v>37841.574999999997</v>
      </c>
      <c r="L227" s="17"/>
      <c r="M227" s="17"/>
      <c r="N227" s="16" t="s">
        <v>10</v>
      </c>
    </row>
    <row r="228" spans="1:14" ht="15.5" x14ac:dyDescent="0.35">
      <c r="A228" s="15" t="str">
        <f t="shared" si="3"/>
        <v>2003-VL Long-48-0</v>
      </c>
      <c r="B228" s="16">
        <v>2003</v>
      </c>
      <c r="C228" s="16" t="s">
        <v>9</v>
      </c>
      <c r="D228" s="16">
        <v>48</v>
      </c>
      <c r="E228" s="16">
        <v>0</v>
      </c>
      <c r="F228" s="17">
        <v>482448.1</v>
      </c>
      <c r="G228" s="17">
        <v>6523638.9069999997</v>
      </c>
      <c r="H228" s="17">
        <v>540191.85800000001</v>
      </c>
      <c r="I228" s="17">
        <v>6521198.5549999997</v>
      </c>
      <c r="J228" s="17">
        <v>1070.3910000000001</v>
      </c>
      <c r="K228" s="18">
        <v>37841.575694444444</v>
      </c>
      <c r="L228" s="17"/>
      <c r="M228" s="17"/>
      <c r="N228" s="16" t="s">
        <v>10</v>
      </c>
    </row>
    <row r="229" spans="1:14" ht="15.5" x14ac:dyDescent="0.35">
      <c r="A229" s="15" t="str">
        <f t="shared" si="3"/>
        <v>2003-VL Long-49-0</v>
      </c>
      <c r="B229" s="16">
        <v>2003</v>
      </c>
      <c r="C229" s="16" t="s">
        <v>9</v>
      </c>
      <c r="D229" s="16">
        <v>49</v>
      </c>
      <c r="E229" s="16">
        <v>0</v>
      </c>
      <c r="F229" s="17">
        <v>482440.75900000002</v>
      </c>
      <c r="G229" s="17">
        <v>6523637.6189999999</v>
      </c>
      <c r="H229" s="17">
        <v>540184.53899999999</v>
      </c>
      <c r="I229" s="17">
        <v>6521197.1579999998</v>
      </c>
      <c r="J229" s="17">
        <v>1070.288</v>
      </c>
      <c r="K229" s="18">
        <v>37841.576388888891</v>
      </c>
      <c r="L229" s="17"/>
      <c r="M229" s="17"/>
      <c r="N229" s="16" t="s">
        <v>10</v>
      </c>
    </row>
    <row r="230" spans="1:14" ht="15.5" x14ac:dyDescent="0.35">
      <c r="A230" s="15" t="str">
        <f t="shared" si="3"/>
        <v>2003-VL Long-50-0</v>
      </c>
      <c r="B230" s="16">
        <v>2003</v>
      </c>
      <c r="C230" s="16" t="s">
        <v>9</v>
      </c>
      <c r="D230" s="16">
        <v>50</v>
      </c>
      <c r="E230" s="16">
        <v>0</v>
      </c>
      <c r="F230" s="17">
        <v>482434.45799999998</v>
      </c>
      <c r="G230" s="17">
        <v>6523636.5010000002</v>
      </c>
      <c r="H230" s="17">
        <v>540178.25800000003</v>
      </c>
      <c r="I230" s="17">
        <v>6521195.9469999997</v>
      </c>
      <c r="J230" s="17">
        <v>1069.05</v>
      </c>
      <c r="K230" s="18">
        <v>37841.57708333333</v>
      </c>
      <c r="L230" s="17"/>
      <c r="M230" s="17"/>
      <c r="N230" s="16" t="s">
        <v>10</v>
      </c>
    </row>
    <row r="231" spans="1:14" ht="15.5" x14ac:dyDescent="0.35">
      <c r="A231" s="15" t="str">
        <f t="shared" si="3"/>
        <v>2003-VL Long-51-0</v>
      </c>
      <c r="B231" s="16">
        <v>2003</v>
      </c>
      <c r="C231" s="16" t="s">
        <v>9</v>
      </c>
      <c r="D231" s="16">
        <v>51</v>
      </c>
      <c r="E231" s="16">
        <v>0</v>
      </c>
      <c r="F231" s="17">
        <v>482429.63799999998</v>
      </c>
      <c r="G231" s="17">
        <v>6523634.8109999998</v>
      </c>
      <c r="H231" s="17">
        <v>540173.46600000001</v>
      </c>
      <c r="I231" s="17">
        <v>6521194.1849999996</v>
      </c>
      <c r="J231" s="17">
        <v>1068.3720000000001</v>
      </c>
      <c r="K231" s="18">
        <v>37841.577777777777</v>
      </c>
      <c r="L231" s="17"/>
      <c r="M231" s="17"/>
      <c r="N231" s="16" t="s">
        <v>10</v>
      </c>
    </row>
    <row r="232" spans="1:14" ht="15.5" x14ac:dyDescent="0.35">
      <c r="A232" s="15" t="str">
        <f t="shared" si="3"/>
        <v>2003-VL Long-52-0</v>
      </c>
      <c r="B232" s="16">
        <v>2003</v>
      </c>
      <c r="C232" s="16" t="s">
        <v>9</v>
      </c>
      <c r="D232" s="16">
        <v>52</v>
      </c>
      <c r="E232" s="16">
        <v>0</v>
      </c>
      <c r="F232" s="17">
        <v>482422.37699999998</v>
      </c>
      <c r="G232" s="17">
        <v>6523632.8420000002</v>
      </c>
      <c r="H232" s="17">
        <v>540166.23800000001</v>
      </c>
      <c r="I232" s="17">
        <v>6521192.1090000002</v>
      </c>
      <c r="J232" s="17">
        <v>1067.866</v>
      </c>
      <c r="K232" s="18">
        <v>37841.577777777777</v>
      </c>
      <c r="L232" s="17"/>
      <c r="M232" s="17"/>
      <c r="N232" s="16" t="s">
        <v>10</v>
      </c>
    </row>
    <row r="233" spans="1:14" ht="15.5" x14ac:dyDescent="0.35">
      <c r="A233" s="15" t="str">
        <f t="shared" si="3"/>
        <v>2003-VL Long-53-0</v>
      </c>
      <c r="B233" s="16">
        <v>2003</v>
      </c>
      <c r="C233" s="16" t="s">
        <v>9</v>
      </c>
      <c r="D233" s="16">
        <v>53</v>
      </c>
      <c r="E233" s="16">
        <v>0</v>
      </c>
      <c r="F233" s="17">
        <v>482417.16899999999</v>
      </c>
      <c r="G233" s="17">
        <v>6523630.2120000003</v>
      </c>
      <c r="H233" s="17">
        <v>540161.07200000004</v>
      </c>
      <c r="I233" s="17">
        <v>6521189.4029999999</v>
      </c>
      <c r="J233" s="17">
        <v>1066.0940000000001</v>
      </c>
      <c r="K233" s="18">
        <v>37841.57916666667</v>
      </c>
      <c r="L233" s="17"/>
      <c r="M233" s="17"/>
      <c r="N233" s="16" t="s">
        <v>10</v>
      </c>
    </row>
    <row r="234" spans="1:14" ht="15.5" x14ac:dyDescent="0.35">
      <c r="A234" s="15" t="str">
        <f t="shared" si="3"/>
        <v>2003-VL Long-54-0</v>
      </c>
      <c r="B234" s="16">
        <v>2003</v>
      </c>
      <c r="C234" s="16" t="s">
        <v>9</v>
      </c>
      <c r="D234" s="16">
        <v>54</v>
      </c>
      <c r="E234" s="16">
        <v>0</v>
      </c>
      <c r="F234" s="17">
        <v>482402.52299999999</v>
      </c>
      <c r="G234" s="17">
        <v>6523632.301</v>
      </c>
      <c r="H234" s="17">
        <v>540146.402</v>
      </c>
      <c r="I234" s="17">
        <v>6521191.2719999999</v>
      </c>
      <c r="J234" s="17">
        <v>1063.9749999999999</v>
      </c>
      <c r="K234" s="18">
        <v>37841.579861111109</v>
      </c>
      <c r="L234" s="17"/>
      <c r="M234" s="17"/>
      <c r="N234" s="16" t="s">
        <v>10</v>
      </c>
    </row>
    <row r="235" spans="1:14" ht="15.5" x14ac:dyDescent="0.35">
      <c r="A235" s="15" t="str">
        <f t="shared" si="3"/>
        <v>2003-VL Long-55-0</v>
      </c>
      <c r="B235" s="16">
        <v>2003</v>
      </c>
      <c r="C235" s="16" t="s">
        <v>9</v>
      </c>
      <c r="D235" s="16">
        <v>55</v>
      </c>
      <c r="E235" s="16">
        <v>0</v>
      </c>
      <c r="F235" s="17">
        <v>482396.46500000003</v>
      </c>
      <c r="G235" s="17">
        <v>6523630.2779999999</v>
      </c>
      <c r="H235" s="17">
        <v>540140.37699999998</v>
      </c>
      <c r="I235" s="17">
        <v>6521189.1600000001</v>
      </c>
      <c r="J235" s="17">
        <v>1063.4079999999999</v>
      </c>
      <c r="K235" s="18">
        <v>37841.580555555556</v>
      </c>
      <c r="L235" s="17"/>
      <c r="M235" s="17"/>
      <c r="N235" s="16" t="s">
        <v>10</v>
      </c>
    </row>
    <row r="236" spans="1:14" ht="15.5" x14ac:dyDescent="0.35">
      <c r="A236" s="15" t="str">
        <f t="shared" si="3"/>
        <v>2003-VL Long-56-0</v>
      </c>
      <c r="B236" s="16">
        <v>2003</v>
      </c>
      <c r="C236" s="16" t="s">
        <v>9</v>
      </c>
      <c r="D236" s="16">
        <v>56</v>
      </c>
      <c r="E236" s="16">
        <v>0</v>
      </c>
      <c r="F236" s="17">
        <v>482390.49</v>
      </c>
      <c r="G236" s="17">
        <v>6523628.2209999999</v>
      </c>
      <c r="H236" s="17">
        <v>540134.43599999999</v>
      </c>
      <c r="I236" s="17">
        <v>6521187.0140000004</v>
      </c>
      <c r="J236" s="17">
        <v>1062.683</v>
      </c>
      <c r="K236" s="18">
        <v>37841.580555555556</v>
      </c>
      <c r="L236" s="17"/>
      <c r="M236" s="17"/>
      <c r="N236" s="16" t="s">
        <v>10</v>
      </c>
    </row>
    <row r="237" spans="1:14" ht="15.5" x14ac:dyDescent="0.35">
      <c r="A237" s="15" t="str">
        <f t="shared" si="3"/>
        <v>2003-VL Long-57-0</v>
      </c>
      <c r="B237" s="16">
        <v>2003</v>
      </c>
      <c r="C237" s="16" t="s">
        <v>9</v>
      </c>
      <c r="D237" s="16">
        <v>57</v>
      </c>
      <c r="E237" s="16">
        <v>0</v>
      </c>
      <c r="F237" s="17">
        <v>482385.30699999997</v>
      </c>
      <c r="G237" s="17">
        <v>6523626.3590000002</v>
      </c>
      <c r="H237" s="17">
        <v>540129.28300000005</v>
      </c>
      <c r="I237" s="17">
        <v>6521185.0760000004</v>
      </c>
      <c r="J237" s="17">
        <v>1061.3320000000001</v>
      </c>
      <c r="K237" s="18">
        <v>37841.581250000003</v>
      </c>
      <c r="L237" s="17"/>
      <c r="M237" s="17"/>
      <c r="N237" s="16" t="s">
        <v>10</v>
      </c>
    </row>
    <row r="238" spans="1:14" ht="15.5" x14ac:dyDescent="0.35">
      <c r="A238" s="15" t="str">
        <f t="shared" si="3"/>
        <v>2003-VL Long-58-0</v>
      </c>
      <c r="B238" s="16">
        <v>2003</v>
      </c>
      <c r="C238" s="16" t="s">
        <v>9</v>
      </c>
      <c r="D238" s="16">
        <v>58</v>
      </c>
      <c r="E238" s="16">
        <v>0</v>
      </c>
      <c r="F238" s="17">
        <v>482378.40899999999</v>
      </c>
      <c r="G238" s="17">
        <v>6523623.4369999999</v>
      </c>
      <c r="H238" s="17">
        <v>540122.43200000003</v>
      </c>
      <c r="I238" s="17">
        <v>6521182.0520000001</v>
      </c>
      <c r="J238" s="17">
        <v>1060.777</v>
      </c>
      <c r="K238" s="18">
        <v>37841.582638888889</v>
      </c>
      <c r="L238" s="17"/>
      <c r="M238" s="17"/>
      <c r="N238" s="16" t="s">
        <v>10</v>
      </c>
    </row>
    <row r="239" spans="1:14" ht="15.5" x14ac:dyDescent="0.35">
      <c r="A239" s="15" t="str">
        <f t="shared" si="3"/>
        <v>2003-VL Long-59-0</v>
      </c>
      <c r="B239" s="16">
        <v>2003</v>
      </c>
      <c r="C239" s="16" t="s">
        <v>9</v>
      </c>
      <c r="D239" s="16">
        <v>59</v>
      </c>
      <c r="E239" s="16">
        <v>0</v>
      </c>
      <c r="F239" s="17">
        <v>482370.43800000002</v>
      </c>
      <c r="G239" s="17">
        <v>6523621.9029999999</v>
      </c>
      <c r="H239" s="17">
        <v>540114.48800000001</v>
      </c>
      <c r="I239" s="17">
        <v>6521180.3990000002</v>
      </c>
      <c r="J239" s="17">
        <v>1060.818</v>
      </c>
      <c r="K239" s="18">
        <v>37841.584027777775</v>
      </c>
      <c r="L239" s="17"/>
      <c r="M239" s="17"/>
      <c r="N239" s="16" t="s">
        <v>10</v>
      </c>
    </row>
    <row r="240" spans="1:14" ht="15.5" x14ac:dyDescent="0.35">
      <c r="A240" s="15" t="str">
        <f t="shared" si="3"/>
        <v>2003-VL Long-60-0</v>
      </c>
      <c r="B240" s="16">
        <v>2003</v>
      </c>
      <c r="C240" s="16" t="s">
        <v>9</v>
      </c>
      <c r="D240" s="16">
        <v>60</v>
      </c>
      <c r="E240" s="16">
        <v>0</v>
      </c>
      <c r="F240" s="17">
        <v>482363.04499999998</v>
      </c>
      <c r="G240" s="17">
        <v>6523618.9340000004</v>
      </c>
      <c r="H240" s="17">
        <v>540107.14300000004</v>
      </c>
      <c r="I240" s="17">
        <v>6521177.3219999997</v>
      </c>
      <c r="J240" s="17">
        <v>1061.856</v>
      </c>
      <c r="K240" s="18">
        <v>37841.585416666669</v>
      </c>
      <c r="L240" s="17"/>
      <c r="M240" s="17"/>
      <c r="N240" s="16" t="s">
        <v>10</v>
      </c>
    </row>
    <row r="241" spans="1:14" ht="15.5" x14ac:dyDescent="0.35">
      <c r="A241" s="15" t="str">
        <f t="shared" si="3"/>
        <v>2003-VL Long-61-0</v>
      </c>
      <c r="B241" s="16">
        <v>2003</v>
      </c>
      <c r="C241" s="16" t="s">
        <v>9</v>
      </c>
      <c r="D241" s="16">
        <v>61</v>
      </c>
      <c r="E241" s="16">
        <v>0</v>
      </c>
      <c r="F241" s="17">
        <v>482355.25300000003</v>
      </c>
      <c r="G241" s="17">
        <v>6523616.4709999999</v>
      </c>
      <c r="H241" s="17">
        <v>540099.39199999999</v>
      </c>
      <c r="I241" s="17">
        <v>6521174.7439999999</v>
      </c>
      <c r="J241" s="17">
        <v>1062.6959999999999</v>
      </c>
      <c r="K241" s="18">
        <v>37841.585416666669</v>
      </c>
      <c r="L241" s="17"/>
      <c r="M241" s="17"/>
      <c r="N241" s="16" t="s">
        <v>10</v>
      </c>
    </row>
    <row r="242" spans="1:14" ht="15.5" x14ac:dyDescent="0.35">
      <c r="A242" s="15" t="str">
        <f t="shared" si="3"/>
        <v>2003-VL Long-62-0</v>
      </c>
      <c r="B242" s="16">
        <v>2003</v>
      </c>
      <c r="C242" s="16" t="s">
        <v>9</v>
      </c>
      <c r="D242" s="16">
        <v>62</v>
      </c>
      <c r="E242" s="16">
        <v>0</v>
      </c>
      <c r="F242" s="17">
        <v>482348.09100000001</v>
      </c>
      <c r="G242" s="17">
        <v>6523614.4220000003</v>
      </c>
      <c r="H242" s="17">
        <v>540092.26399999997</v>
      </c>
      <c r="I242" s="17">
        <v>6521172.5889999997</v>
      </c>
      <c r="J242" s="17">
        <v>1063.1880000000001</v>
      </c>
      <c r="K242" s="18">
        <v>37841.586111111108</v>
      </c>
      <c r="L242" s="17"/>
      <c r="M242" s="17"/>
      <c r="N242" s="16" t="s">
        <v>10</v>
      </c>
    </row>
    <row r="243" spans="1:14" ht="15.5" x14ac:dyDescent="0.35">
      <c r="A243" s="15" t="str">
        <f t="shared" si="3"/>
        <v>2003-VL Long-63-0</v>
      </c>
      <c r="B243" s="16">
        <v>2003</v>
      </c>
      <c r="C243" s="16" t="s">
        <v>9</v>
      </c>
      <c r="D243" s="16">
        <v>63</v>
      </c>
      <c r="E243" s="16">
        <v>0</v>
      </c>
      <c r="F243" s="17">
        <v>482340.12699999998</v>
      </c>
      <c r="G243" s="17">
        <v>6523612.0520000001</v>
      </c>
      <c r="H243" s="17">
        <v>540084.33900000004</v>
      </c>
      <c r="I243" s="17">
        <v>6521170.102</v>
      </c>
      <c r="J243" s="17">
        <v>1063.8219999999999</v>
      </c>
      <c r="K243" s="18">
        <v>37841.586805555555</v>
      </c>
      <c r="L243" s="17"/>
      <c r="M243" s="17"/>
      <c r="N243" s="16" t="s">
        <v>10</v>
      </c>
    </row>
    <row r="244" spans="1:14" ht="15.5" x14ac:dyDescent="0.35">
      <c r="A244" s="15" t="str">
        <f t="shared" si="3"/>
        <v>2003-VL Long-64-0</v>
      </c>
      <c r="B244" s="16">
        <v>2003</v>
      </c>
      <c r="C244" s="16" t="s">
        <v>9</v>
      </c>
      <c r="D244" s="16">
        <v>64</v>
      </c>
      <c r="E244" s="16">
        <v>0</v>
      </c>
      <c r="F244" s="17">
        <v>482332.85200000001</v>
      </c>
      <c r="G244" s="17">
        <v>6523609.227</v>
      </c>
      <c r="H244" s="17">
        <v>540077.11</v>
      </c>
      <c r="I244" s="17">
        <v>6521167.1689999998</v>
      </c>
      <c r="J244" s="17">
        <v>1064.019</v>
      </c>
      <c r="K244" s="18">
        <v>37841.586805555555</v>
      </c>
      <c r="L244" s="17"/>
      <c r="M244" s="17"/>
      <c r="N244" s="16" t="s">
        <v>10</v>
      </c>
    </row>
    <row r="245" spans="1:14" ht="15.5" x14ac:dyDescent="0.35">
      <c r="A245" s="15" t="str">
        <f t="shared" si="3"/>
        <v>2003-VL Long-65-0</v>
      </c>
      <c r="B245" s="16">
        <v>2003</v>
      </c>
      <c r="C245" s="16" t="s">
        <v>9</v>
      </c>
      <c r="D245" s="16">
        <v>65</v>
      </c>
      <c r="E245" s="16">
        <v>0</v>
      </c>
      <c r="F245" s="17">
        <v>482326.01199999999</v>
      </c>
      <c r="G245" s="17">
        <v>6523606.6909999996</v>
      </c>
      <c r="H245" s="17">
        <v>540070.31099999999</v>
      </c>
      <c r="I245" s="17">
        <v>6521164.5329999998</v>
      </c>
      <c r="J245" s="17">
        <v>1063.7360000000001</v>
      </c>
      <c r="K245" s="18">
        <v>37841.587500000001</v>
      </c>
      <c r="L245" s="17"/>
      <c r="M245" s="17"/>
      <c r="N245" s="16" t="s">
        <v>10</v>
      </c>
    </row>
    <row r="246" spans="1:14" ht="15.5" x14ac:dyDescent="0.35">
      <c r="A246" s="15" t="str">
        <f t="shared" si="3"/>
        <v>2003-VL Long-66-0</v>
      </c>
      <c r="B246" s="16">
        <v>2003</v>
      </c>
      <c r="C246" s="16" t="s">
        <v>9</v>
      </c>
      <c r="D246" s="16">
        <v>66</v>
      </c>
      <c r="E246" s="16">
        <v>0</v>
      </c>
      <c r="F246" s="17">
        <v>482319.72200000001</v>
      </c>
      <c r="G246" s="17">
        <v>6523604.4979999997</v>
      </c>
      <c r="H246" s="17">
        <v>540064.05700000003</v>
      </c>
      <c r="I246" s="17">
        <v>6521162.2470000004</v>
      </c>
      <c r="J246" s="17">
        <v>1063.1110000000001</v>
      </c>
      <c r="K246" s="18">
        <v>37841.588194444441</v>
      </c>
      <c r="L246" s="17"/>
      <c r="M246" s="17"/>
      <c r="N246" s="16" t="s">
        <v>10</v>
      </c>
    </row>
    <row r="247" spans="1:14" ht="15.5" x14ac:dyDescent="0.35">
      <c r="A247" s="15" t="str">
        <f t="shared" si="3"/>
        <v>2003-VL Long-67-0</v>
      </c>
      <c r="B247" s="16">
        <v>2003</v>
      </c>
      <c r="C247" s="16" t="s">
        <v>9</v>
      </c>
      <c r="D247" s="16">
        <v>67</v>
      </c>
      <c r="E247" s="16">
        <v>0</v>
      </c>
      <c r="F247" s="17">
        <v>482311.929</v>
      </c>
      <c r="G247" s="17">
        <v>6523602.2410000004</v>
      </c>
      <c r="H247" s="17">
        <v>540056.30099999998</v>
      </c>
      <c r="I247" s="17">
        <v>6521159.875</v>
      </c>
      <c r="J247" s="17">
        <v>1063.501</v>
      </c>
      <c r="K247" s="18">
        <v>37841.588888888888</v>
      </c>
      <c r="L247" s="17"/>
      <c r="M247" s="17"/>
      <c r="N247" s="16" t="s">
        <v>10</v>
      </c>
    </row>
    <row r="248" spans="1:14" ht="15.5" x14ac:dyDescent="0.35">
      <c r="A248" s="15" t="str">
        <f t="shared" si="3"/>
        <v>2003-VL Long-68-0</v>
      </c>
      <c r="B248" s="16">
        <v>2003</v>
      </c>
      <c r="C248" s="16" t="s">
        <v>9</v>
      </c>
      <c r="D248" s="16">
        <v>68</v>
      </c>
      <c r="E248" s="16">
        <v>0</v>
      </c>
      <c r="F248" s="17">
        <v>482304.70500000002</v>
      </c>
      <c r="G248" s="17">
        <v>6523600.0930000003</v>
      </c>
      <c r="H248" s="17">
        <v>540049.11300000001</v>
      </c>
      <c r="I248" s="17">
        <v>6521157.6200000001</v>
      </c>
      <c r="J248" s="17">
        <v>1062.787</v>
      </c>
      <c r="K248" s="18">
        <v>37841.589583333334</v>
      </c>
      <c r="L248" s="17"/>
      <c r="M248" s="17"/>
      <c r="N248" s="16" t="s">
        <v>10</v>
      </c>
    </row>
    <row r="249" spans="1:14" ht="15.5" x14ac:dyDescent="0.35">
      <c r="A249" s="15" t="str">
        <f t="shared" si="3"/>
        <v>2003-VL Long-69-0</v>
      </c>
      <c r="B249" s="16">
        <v>2003</v>
      </c>
      <c r="C249" s="16" t="s">
        <v>9</v>
      </c>
      <c r="D249" s="16">
        <v>69</v>
      </c>
      <c r="E249" s="16">
        <v>0</v>
      </c>
      <c r="F249" s="17">
        <v>482297.62400000001</v>
      </c>
      <c r="G249" s="17">
        <v>6523597.8380000005</v>
      </c>
      <c r="H249" s="17">
        <v>540042.06900000002</v>
      </c>
      <c r="I249" s="17">
        <v>6521155.2599999998</v>
      </c>
      <c r="J249" s="17">
        <v>1061.6130000000001</v>
      </c>
      <c r="K249" s="18">
        <v>37841.589583333334</v>
      </c>
      <c r="L249" s="17"/>
      <c r="M249" s="17"/>
      <c r="N249" s="16" t="s">
        <v>10</v>
      </c>
    </row>
    <row r="250" spans="1:14" ht="15.5" x14ac:dyDescent="0.35">
      <c r="A250" s="15" t="str">
        <f t="shared" si="3"/>
        <v>2003-VL Long-70-0</v>
      </c>
      <c r="B250" s="16">
        <v>2003</v>
      </c>
      <c r="C250" s="16" t="s">
        <v>9</v>
      </c>
      <c r="D250" s="16">
        <v>70</v>
      </c>
      <c r="E250" s="16">
        <v>0</v>
      </c>
      <c r="F250" s="17">
        <v>482291.09100000001</v>
      </c>
      <c r="G250" s="17">
        <v>6523595.5489999996</v>
      </c>
      <c r="H250" s="17">
        <v>540035.57299999997</v>
      </c>
      <c r="I250" s="17">
        <v>6521152.875</v>
      </c>
      <c r="J250" s="17">
        <v>1060.3050000000001</v>
      </c>
      <c r="K250" s="18">
        <v>37841.591666666667</v>
      </c>
      <c r="L250" s="17"/>
      <c r="M250" s="17"/>
      <c r="N250" s="16" t="s">
        <v>10</v>
      </c>
    </row>
    <row r="251" spans="1:14" ht="15.5" x14ac:dyDescent="0.35">
      <c r="A251" s="15" t="str">
        <f t="shared" si="3"/>
        <v>2003-VL Long-71-0</v>
      </c>
      <c r="B251" s="16">
        <v>2003</v>
      </c>
      <c r="C251" s="16" t="s">
        <v>9</v>
      </c>
      <c r="D251" s="16">
        <v>71</v>
      </c>
      <c r="E251" s="16">
        <v>0</v>
      </c>
      <c r="F251" s="17">
        <v>482283.95600000001</v>
      </c>
      <c r="G251" s="17">
        <v>6523594.2110000001</v>
      </c>
      <c r="H251" s="17">
        <v>540028.46200000006</v>
      </c>
      <c r="I251" s="17">
        <v>6521151.4309999999</v>
      </c>
      <c r="J251" s="17">
        <v>1059.7339999999999</v>
      </c>
      <c r="K251" s="18">
        <v>37841.593055555553</v>
      </c>
      <c r="L251" s="17"/>
      <c r="M251" s="17"/>
      <c r="N251" s="16" t="s">
        <v>10</v>
      </c>
    </row>
    <row r="252" spans="1:14" ht="15.5" x14ac:dyDescent="0.35">
      <c r="A252" s="15" t="str">
        <f t="shared" si="3"/>
        <v>2003-VL Long-72-0</v>
      </c>
      <c r="B252" s="16">
        <v>2003</v>
      </c>
      <c r="C252" s="16" t="s">
        <v>9</v>
      </c>
      <c r="D252" s="16">
        <v>72</v>
      </c>
      <c r="E252" s="16">
        <v>0</v>
      </c>
      <c r="F252" s="17">
        <v>482276.61700000003</v>
      </c>
      <c r="G252" s="17">
        <v>6523592.6969999997</v>
      </c>
      <c r="H252" s="17">
        <v>540021.14899999998</v>
      </c>
      <c r="I252" s="17">
        <v>6521149.8080000002</v>
      </c>
      <c r="J252" s="17">
        <v>1057.491</v>
      </c>
      <c r="K252" s="18">
        <v>37841.59375</v>
      </c>
      <c r="L252" s="17"/>
      <c r="M252" s="17"/>
      <c r="N252" s="16" t="s">
        <v>10</v>
      </c>
    </row>
    <row r="253" spans="1:14" ht="15.5" x14ac:dyDescent="0.35">
      <c r="A253" s="15" t="str">
        <f t="shared" si="3"/>
        <v>2003-VL Long-73-0</v>
      </c>
      <c r="B253" s="16">
        <v>2003</v>
      </c>
      <c r="C253" s="16" t="s">
        <v>9</v>
      </c>
      <c r="D253" s="16">
        <v>73</v>
      </c>
      <c r="E253" s="16">
        <v>0</v>
      </c>
      <c r="F253" s="17">
        <v>482270.63799999998</v>
      </c>
      <c r="G253" s="17">
        <v>6523591.7529999996</v>
      </c>
      <c r="H253" s="17">
        <v>540015.18700000003</v>
      </c>
      <c r="I253" s="17">
        <v>6521148.7750000004</v>
      </c>
      <c r="J253" s="17">
        <v>1056.502</v>
      </c>
      <c r="K253" s="18">
        <v>37841.594444444447</v>
      </c>
      <c r="L253" s="17"/>
      <c r="M253" s="17"/>
      <c r="N253" s="16" t="s">
        <v>10</v>
      </c>
    </row>
    <row r="254" spans="1:14" ht="15.5" x14ac:dyDescent="0.35">
      <c r="A254" s="15" t="str">
        <f t="shared" si="3"/>
        <v>2003-VL Long-74-0</v>
      </c>
      <c r="B254" s="16">
        <v>2003</v>
      </c>
      <c r="C254" s="16" t="s">
        <v>9</v>
      </c>
      <c r="D254" s="16">
        <v>74</v>
      </c>
      <c r="E254" s="16">
        <v>0</v>
      </c>
      <c r="F254" s="17">
        <v>482262.87800000003</v>
      </c>
      <c r="G254" s="17">
        <v>6523591.1349999998</v>
      </c>
      <c r="H254" s="17">
        <v>540007.44099999999</v>
      </c>
      <c r="I254" s="17">
        <v>6521148.0420000004</v>
      </c>
      <c r="J254" s="17">
        <v>1055.5039999999999</v>
      </c>
      <c r="K254" s="18">
        <v>37841.595833333333</v>
      </c>
      <c r="L254" s="17"/>
      <c r="M254" s="17"/>
      <c r="N254" s="16" t="s">
        <v>10</v>
      </c>
    </row>
    <row r="255" spans="1:14" ht="15.5" x14ac:dyDescent="0.35">
      <c r="A255" s="15" t="str">
        <f t="shared" si="3"/>
        <v>2003-VL Long-75-0</v>
      </c>
      <c r="B255" s="16">
        <v>2003</v>
      </c>
      <c r="C255" s="16" t="s">
        <v>9</v>
      </c>
      <c r="D255" s="16">
        <v>75</v>
      </c>
      <c r="E255" s="16">
        <v>0</v>
      </c>
      <c r="F255" s="17">
        <v>482253.853</v>
      </c>
      <c r="G255" s="17">
        <v>6523588.2130000005</v>
      </c>
      <c r="H255" s="17">
        <v>539998.46400000004</v>
      </c>
      <c r="I255" s="17">
        <v>6521144.9869999997</v>
      </c>
      <c r="J255" s="17">
        <v>1050.8620000000001</v>
      </c>
      <c r="K255" s="18">
        <v>37841.597916666666</v>
      </c>
      <c r="L255" s="17"/>
      <c r="M255" s="17"/>
      <c r="N255" s="16" t="s">
        <v>10</v>
      </c>
    </row>
    <row r="256" spans="1:14" ht="15.5" x14ac:dyDescent="0.35">
      <c r="A256" s="15" t="str">
        <f t="shared" si="3"/>
        <v>2003-VL Long-76-0</v>
      </c>
      <c r="B256" s="16">
        <v>2003</v>
      </c>
      <c r="C256" s="16" t="s">
        <v>9</v>
      </c>
      <c r="D256" s="16">
        <v>76</v>
      </c>
      <c r="E256" s="16">
        <v>0</v>
      </c>
      <c r="F256" s="17">
        <v>482246.158</v>
      </c>
      <c r="G256" s="17">
        <v>6523584.4160000002</v>
      </c>
      <c r="H256" s="17">
        <v>539990.82799999998</v>
      </c>
      <c r="I256" s="17">
        <v>6521141.0769999996</v>
      </c>
      <c r="J256" s="17">
        <v>1052.4849999999999</v>
      </c>
      <c r="K256" s="18">
        <v>37841.598611111112</v>
      </c>
      <c r="L256" s="17"/>
      <c r="M256" s="17"/>
      <c r="N256" s="16" t="s">
        <v>10</v>
      </c>
    </row>
    <row r="257" spans="1:14" ht="15.5" x14ac:dyDescent="0.35">
      <c r="A257" s="15" t="str">
        <f t="shared" si="3"/>
        <v>2003-VL Long-77-0</v>
      </c>
      <c r="B257" s="16">
        <v>2003</v>
      </c>
      <c r="C257" s="16" t="s">
        <v>9</v>
      </c>
      <c r="D257" s="16">
        <v>77</v>
      </c>
      <c r="E257" s="16">
        <v>0</v>
      </c>
      <c r="F257" s="17">
        <v>482239.58299999998</v>
      </c>
      <c r="G257" s="17">
        <v>6523581.1720000003</v>
      </c>
      <c r="H257" s="17">
        <v>539984.30599999998</v>
      </c>
      <c r="I257" s="17">
        <v>6521137.7359999996</v>
      </c>
      <c r="J257" s="17">
        <v>1053.135</v>
      </c>
      <c r="K257" s="18">
        <v>37841.599305555559</v>
      </c>
      <c r="L257" s="17"/>
      <c r="M257" s="17"/>
      <c r="N257" s="16" t="s">
        <v>10</v>
      </c>
    </row>
    <row r="258" spans="1:14" ht="15.5" x14ac:dyDescent="0.35">
      <c r="A258" s="15" t="str">
        <f t="shared" si="3"/>
        <v>2003-VL Long-78-0</v>
      </c>
      <c r="B258" s="16">
        <v>2003</v>
      </c>
      <c r="C258" s="16" t="s">
        <v>9</v>
      </c>
      <c r="D258" s="16">
        <v>78</v>
      </c>
      <c r="E258" s="16">
        <v>0</v>
      </c>
      <c r="F258" s="17">
        <v>482232.63</v>
      </c>
      <c r="G258" s="17">
        <v>6523577.8880000003</v>
      </c>
      <c r="H258" s="17">
        <v>539977.40500000003</v>
      </c>
      <c r="I258" s="17">
        <v>6521134.3499999996</v>
      </c>
      <c r="J258" s="17">
        <v>1053.5419999999999</v>
      </c>
      <c r="K258" s="18">
        <v>37841.599305555559</v>
      </c>
      <c r="L258" s="17"/>
      <c r="M258" s="17"/>
      <c r="N258" s="16" t="s">
        <v>10</v>
      </c>
    </row>
    <row r="259" spans="1:14" ht="15.5" x14ac:dyDescent="0.35">
      <c r="A259" s="15" t="str">
        <f t="shared" ref="A259:A322" si="4">B259 &amp; "-" &amp; C259 &amp; "-" &amp; D259 &amp; "-" &amp; E259</f>
        <v>2003-VL Long-79-0</v>
      </c>
      <c r="B259" s="16">
        <v>2003</v>
      </c>
      <c r="C259" s="16" t="s">
        <v>9</v>
      </c>
      <c r="D259" s="16">
        <v>79</v>
      </c>
      <c r="E259" s="16">
        <v>0</v>
      </c>
      <c r="F259" s="17">
        <v>482225.283</v>
      </c>
      <c r="G259" s="17">
        <v>6523577.5099999998</v>
      </c>
      <c r="H259" s="17">
        <v>539970.06799999997</v>
      </c>
      <c r="I259" s="17">
        <v>6521133.8619999997</v>
      </c>
      <c r="J259" s="17">
        <v>1054.0619999999999</v>
      </c>
      <c r="K259" s="18">
        <v>37841.599999999999</v>
      </c>
      <c r="L259" s="17"/>
      <c r="M259" s="17"/>
      <c r="N259" s="16" t="s">
        <v>10</v>
      </c>
    </row>
    <row r="260" spans="1:14" ht="15.5" x14ac:dyDescent="0.35">
      <c r="A260" s="15" t="str">
        <f t="shared" si="4"/>
        <v>2003-VL Long-80-0</v>
      </c>
      <c r="B260" s="16">
        <v>2003</v>
      </c>
      <c r="C260" s="16" t="s">
        <v>9</v>
      </c>
      <c r="D260" s="16">
        <v>80</v>
      </c>
      <c r="E260" s="16">
        <v>0</v>
      </c>
      <c r="F260" s="17">
        <v>482217.679</v>
      </c>
      <c r="G260" s="17">
        <v>6523569.1189999999</v>
      </c>
      <c r="H260" s="17">
        <v>539962.59299999999</v>
      </c>
      <c r="I260" s="17">
        <v>6521125.3609999996</v>
      </c>
      <c r="J260" s="17">
        <v>1052.7260000000001</v>
      </c>
      <c r="K260" s="18">
        <v>37841.601388888892</v>
      </c>
      <c r="L260" s="17"/>
      <c r="M260" s="17"/>
      <c r="N260" s="16" t="s">
        <v>10</v>
      </c>
    </row>
    <row r="261" spans="1:14" ht="15.5" x14ac:dyDescent="0.35">
      <c r="A261" s="15" t="str">
        <f t="shared" si="4"/>
        <v>2003-VL Long-81-0</v>
      </c>
      <c r="B261" s="16">
        <v>2003</v>
      </c>
      <c r="C261" s="16" t="s">
        <v>9</v>
      </c>
      <c r="D261" s="16">
        <v>81</v>
      </c>
      <c r="E261" s="16">
        <v>0</v>
      </c>
      <c r="F261" s="17">
        <v>482215.49</v>
      </c>
      <c r="G261" s="17">
        <v>6523574.7340000002</v>
      </c>
      <c r="H261" s="17">
        <v>539960.321</v>
      </c>
      <c r="I261" s="17">
        <v>6521130.9419999998</v>
      </c>
      <c r="J261" s="17">
        <v>1054.172</v>
      </c>
      <c r="K261" s="18">
        <v>37841.609722222223</v>
      </c>
      <c r="L261" s="17"/>
      <c r="M261" s="17"/>
      <c r="N261" s="16" t="s">
        <v>10</v>
      </c>
    </row>
    <row r="262" spans="1:14" ht="15.5" x14ac:dyDescent="0.35">
      <c r="A262" s="15" t="str">
        <f t="shared" si="4"/>
        <v>2003-VL Long-82-0</v>
      </c>
      <c r="B262" s="16">
        <v>2003</v>
      </c>
      <c r="C262" s="16" t="s">
        <v>9</v>
      </c>
      <c r="D262" s="16">
        <v>82</v>
      </c>
      <c r="E262" s="16">
        <v>0</v>
      </c>
      <c r="F262" s="17">
        <v>482202.51799999998</v>
      </c>
      <c r="G262" s="17">
        <v>6523570.7479999997</v>
      </c>
      <c r="H262" s="17">
        <v>539947.41500000004</v>
      </c>
      <c r="I262" s="17">
        <v>6521126.7640000004</v>
      </c>
      <c r="J262" s="17">
        <v>1054.3209999999999</v>
      </c>
      <c r="K262" s="18">
        <v>37841.61041666667</v>
      </c>
      <c r="L262" s="17"/>
      <c r="M262" s="17"/>
      <c r="N262" s="16" t="s">
        <v>10</v>
      </c>
    </row>
    <row r="263" spans="1:14" ht="15.5" x14ac:dyDescent="0.35">
      <c r="A263" s="15" t="str">
        <f t="shared" si="4"/>
        <v>2003-VL Long-83-0</v>
      </c>
      <c r="B263" s="16">
        <v>2003</v>
      </c>
      <c r="C263" s="16" t="s">
        <v>9</v>
      </c>
      <c r="D263" s="16">
        <v>83</v>
      </c>
      <c r="E263" s="16">
        <v>0</v>
      </c>
      <c r="F263" s="17">
        <v>482194.88299999997</v>
      </c>
      <c r="G263" s="17">
        <v>6523567.9500000002</v>
      </c>
      <c r="H263" s="17">
        <v>539939.82499999995</v>
      </c>
      <c r="I263" s="17">
        <v>6521123.8530000001</v>
      </c>
      <c r="J263" s="17">
        <v>1054.566</v>
      </c>
      <c r="K263" s="18">
        <v>37841.611111111109</v>
      </c>
      <c r="L263" s="17"/>
      <c r="M263" s="17"/>
      <c r="N263" s="16" t="s">
        <v>10</v>
      </c>
    </row>
    <row r="264" spans="1:14" ht="15.5" x14ac:dyDescent="0.35">
      <c r="A264" s="15" t="str">
        <f t="shared" si="4"/>
        <v>2003-VL Long-84-0</v>
      </c>
      <c r="B264" s="16">
        <v>2003</v>
      </c>
      <c r="C264" s="16" t="s">
        <v>9</v>
      </c>
      <c r="D264" s="16">
        <v>84</v>
      </c>
      <c r="E264" s="16">
        <v>0</v>
      </c>
      <c r="F264" s="17">
        <v>482186.57400000002</v>
      </c>
      <c r="G264" s="17">
        <v>6523565.3629999999</v>
      </c>
      <c r="H264" s="17">
        <v>539931.55900000001</v>
      </c>
      <c r="I264" s="17">
        <v>6521121.1440000003</v>
      </c>
      <c r="J264" s="17">
        <v>1054.124</v>
      </c>
      <c r="K264" s="18">
        <v>37841.611805555556</v>
      </c>
      <c r="L264" s="17"/>
      <c r="M264" s="17"/>
      <c r="N264" s="16" t="s">
        <v>10</v>
      </c>
    </row>
    <row r="265" spans="1:14" ht="15.5" x14ac:dyDescent="0.35">
      <c r="A265" s="15" t="str">
        <f t="shared" si="4"/>
        <v>2003-VL Long-85-0</v>
      </c>
      <c r="B265" s="16">
        <v>2003</v>
      </c>
      <c r="C265" s="16" t="s">
        <v>9</v>
      </c>
      <c r="D265" s="16">
        <v>85</v>
      </c>
      <c r="E265" s="16">
        <v>0</v>
      </c>
      <c r="F265" s="17">
        <v>482178.17599999998</v>
      </c>
      <c r="G265" s="17">
        <v>6523562.8140000002</v>
      </c>
      <c r="H265" s="17">
        <v>539923.20299999998</v>
      </c>
      <c r="I265" s="17">
        <v>6521118.4709999999</v>
      </c>
      <c r="J265" s="17">
        <v>1053.451</v>
      </c>
      <c r="K265" s="18">
        <v>37841.613194444442</v>
      </c>
      <c r="L265" s="17"/>
      <c r="M265" s="17"/>
      <c r="N265" s="16" t="s">
        <v>10</v>
      </c>
    </row>
    <row r="266" spans="1:14" ht="15.5" x14ac:dyDescent="0.35">
      <c r="A266" s="15" t="str">
        <f t="shared" si="4"/>
        <v>2003-VL Long-86-0</v>
      </c>
      <c r="B266" s="16">
        <v>2003</v>
      </c>
      <c r="C266" s="16" t="s">
        <v>9</v>
      </c>
      <c r="D266" s="16">
        <v>86</v>
      </c>
      <c r="E266" s="16">
        <v>0</v>
      </c>
      <c r="F266" s="17">
        <v>482170.47499999998</v>
      </c>
      <c r="G266" s="17">
        <v>6523559.8320000004</v>
      </c>
      <c r="H266" s="17">
        <v>539915.55099999998</v>
      </c>
      <c r="I266" s="17">
        <v>6521115.375</v>
      </c>
      <c r="J266" s="17">
        <v>1053.5360000000001</v>
      </c>
      <c r="K266" s="18">
        <v>37841.613888888889</v>
      </c>
      <c r="L266" s="17"/>
      <c r="M266" s="17"/>
      <c r="N266" s="16" t="s">
        <v>10</v>
      </c>
    </row>
    <row r="267" spans="1:14" ht="15.5" x14ac:dyDescent="0.35">
      <c r="A267" s="15" t="str">
        <f t="shared" si="4"/>
        <v>2003-VL Long-87-0</v>
      </c>
      <c r="B267" s="16">
        <v>2003</v>
      </c>
      <c r="C267" s="16" t="s">
        <v>9</v>
      </c>
      <c r="D267" s="16">
        <v>87</v>
      </c>
      <c r="E267" s="16">
        <v>0</v>
      </c>
      <c r="F267" s="17">
        <v>482163.50199999998</v>
      </c>
      <c r="G267" s="17">
        <v>6523556.7189999996</v>
      </c>
      <c r="H267" s="17">
        <v>539908.62800000003</v>
      </c>
      <c r="I267" s="17">
        <v>6521112.1600000001</v>
      </c>
      <c r="J267" s="17">
        <v>1053.046</v>
      </c>
      <c r="K267" s="18">
        <v>37841.615277777775</v>
      </c>
      <c r="L267" s="17"/>
      <c r="M267" s="17"/>
      <c r="N267" s="16" t="s">
        <v>10</v>
      </c>
    </row>
    <row r="268" spans="1:14" ht="15.5" x14ac:dyDescent="0.35">
      <c r="A268" s="15" t="str">
        <f t="shared" si="4"/>
        <v>2003-VL Long-88-0</v>
      </c>
      <c r="B268" s="16">
        <v>2003</v>
      </c>
      <c r="C268" s="16" t="s">
        <v>9</v>
      </c>
      <c r="D268" s="16">
        <v>88</v>
      </c>
      <c r="E268" s="16">
        <v>0</v>
      </c>
      <c r="F268" s="17">
        <v>482156.64399999997</v>
      </c>
      <c r="G268" s="17">
        <v>6523552.5480000004</v>
      </c>
      <c r="H268" s="17">
        <v>539901.83499999996</v>
      </c>
      <c r="I268" s="17">
        <v>6521107.8880000003</v>
      </c>
      <c r="J268" s="17">
        <v>1051.883</v>
      </c>
      <c r="K268" s="18">
        <v>37841.616666666669</v>
      </c>
      <c r="L268" s="17"/>
      <c r="M268" s="17"/>
      <c r="N268" s="16" t="s">
        <v>10</v>
      </c>
    </row>
    <row r="269" spans="1:14" ht="15.5" x14ac:dyDescent="0.35">
      <c r="A269" s="15" t="str">
        <f t="shared" si="4"/>
        <v>2003-VL Long-89-0</v>
      </c>
      <c r="B269" s="16">
        <v>2003</v>
      </c>
      <c r="C269" s="16" t="s">
        <v>9</v>
      </c>
      <c r="D269" s="16">
        <v>89</v>
      </c>
      <c r="E269" s="16">
        <v>0</v>
      </c>
      <c r="F269" s="17">
        <v>482150.38</v>
      </c>
      <c r="G269" s="17">
        <v>6523549.0810000002</v>
      </c>
      <c r="H269" s="17">
        <v>539895.62600000005</v>
      </c>
      <c r="I269" s="17">
        <v>6521104.3289999999</v>
      </c>
      <c r="J269" s="17">
        <v>1050.777</v>
      </c>
      <c r="K269" s="18">
        <v>37841.617361111108</v>
      </c>
      <c r="L269" s="17"/>
      <c r="M269" s="17"/>
      <c r="N269" s="16" t="s">
        <v>10</v>
      </c>
    </row>
    <row r="270" spans="1:14" ht="15.5" x14ac:dyDescent="0.35">
      <c r="A270" s="15" t="str">
        <f t="shared" si="4"/>
        <v>2003-VL Long-90-0</v>
      </c>
      <c r="B270" s="16">
        <v>2003</v>
      </c>
      <c r="C270" s="16" t="s">
        <v>9</v>
      </c>
      <c r="D270" s="16">
        <v>90</v>
      </c>
      <c r="E270" s="16">
        <v>0</v>
      </c>
      <c r="F270" s="17">
        <v>482144.13900000002</v>
      </c>
      <c r="G270" s="17">
        <v>6523545.1770000001</v>
      </c>
      <c r="H270" s="17">
        <v>539889.446</v>
      </c>
      <c r="I270" s="17">
        <v>6521100.3339999998</v>
      </c>
      <c r="J270" s="17">
        <v>1050.117</v>
      </c>
      <c r="K270" s="18">
        <v>37841.617361111108</v>
      </c>
      <c r="L270" s="17"/>
      <c r="M270" s="17"/>
      <c r="N270" s="16" t="s">
        <v>10</v>
      </c>
    </row>
    <row r="271" spans="1:14" ht="15.5" x14ac:dyDescent="0.35">
      <c r="A271" s="15" t="str">
        <f t="shared" si="4"/>
        <v>2003-VL Long-91-0</v>
      </c>
      <c r="B271" s="16">
        <v>2003</v>
      </c>
      <c r="C271" s="16" t="s">
        <v>9</v>
      </c>
      <c r="D271" s="16">
        <v>91</v>
      </c>
      <c r="E271" s="16">
        <v>0</v>
      </c>
      <c r="F271" s="17">
        <v>482136.408</v>
      </c>
      <c r="G271" s="17">
        <v>6523542.5149999997</v>
      </c>
      <c r="H271" s="17">
        <v>539881.75899999996</v>
      </c>
      <c r="I271" s="17">
        <v>6521097.5580000002</v>
      </c>
      <c r="J271" s="17">
        <v>1048.3879999999999</v>
      </c>
      <c r="K271" s="18">
        <v>37841.618055555555</v>
      </c>
      <c r="L271" s="17"/>
      <c r="M271" s="17"/>
      <c r="N271" s="16" t="s">
        <v>10</v>
      </c>
    </row>
    <row r="272" spans="1:14" ht="15.5" x14ac:dyDescent="0.35">
      <c r="A272" s="15" t="str">
        <f t="shared" si="4"/>
        <v>2003-VL Long-92-0</v>
      </c>
      <c r="B272" s="16">
        <v>2003</v>
      </c>
      <c r="C272" s="16" t="s">
        <v>9</v>
      </c>
      <c r="D272" s="16">
        <v>92</v>
      </c>
      <c r="E272" s="16">
        <v>0</v>
      </c>
      <c r="F272" s="17">
        <v>482129.51199999999</v>
      </c>
      <c r="G272" s="17">
        <v>6523542.3710000003</v>
      </c>
      <c r="H272" s="17">
        <v>539874.86899999995</v>
      </c>
      <c r="I272" s="17">
        <v>6521097.3109999998</v>
      </c>
      <c r="J272" s="17">
        <v>1046.8030000000001</v>
      </c>
      <c r="K272" s="18">
        <v>37841.618750000001</v>
      </c>
      <c r="L272" s="17"/>
      <c r="M272" s="17"/>
      <c r="N272" s="16" t="s">
        <v>10</v>
      </c>
    </row>
    <row r="273" spans="1:14" ht="15.5" x14ac:dyDescent="0.35">
      <c r="A273" s="15" t="str">
        <f t="shared" si="4"/>
        <v>2003-VL Long-93-0</v>
      </c>
      <c r="B273" s="16">
        <v>2003</v>
      </c>
      <c r="C273" s="16" t="s">
        <v>9</v>
      </c>
      <c r="D273" s="16">
        <v>93</v>
      </c>
      <c r="E273" s="16">
        <v>0</v>
      </c>
      <c r="F273" s="17">
        <v>482121.79499999998</v>
      </c>
      <c r="G273" s="17">
        <v>6523541.7340000002</v>
      </c>
      <c r="H273" s="17">
        <v>539867.16500000004</v>
      </c>
      <c r="I273" s="17">
        <v>6521096.5590000004</v>
      </c>
      <c r="J273" s="17">
        <v>1044.8900000000001</v>
      </c>
      <c r="K273" s="18">
        <v>37841.619444444441</v>
      </c>
      <c r="L273" s="17"/>
      <c r="M273" s="17"/>
      <c r="N273" s="16" t="s">
        <v>10</v>
      </c>
    </row>
    <row r="274" spans="1:14" ht="15.5" x14ac:dyDescent="0.35">
      <c r="A274" s="15" t="str">
        <f t="shared" si="4"/>
        <v>2003-VL Long-94-0</v>
      </c>
      <c r="B274" s="16">
        <v>2003</v>
      </c>
      <c r="C274" s="16" t="s">
        <v>9</v>
      </c>
      <c r="D274" s="16">
        <v>94</v>
      </c>
      <c r="E274" s="16">
        <v>0</v>
      </c>
      <c r="F274" s="17">
        <v>482114.39799999999</v>
      </c>
      <c r="G274" s="17">
        <v>6523538.2089999998</v>
      </c>
      <c r="H274" s="17">
        <v>539859.82400000002</v>
      </c>
      <c r="I274" s="17">
        <v>6521092.926</v>
      </c>
      <c r="J274" s="17">
        <v>1042.442</v>
      </c>
      <c r="K274" s="18">
        <v>37841.620833333334</v>
      </c>
      <c r="L274" s="17"/>
      <c r="M274" s="17"/>
      <c r="N274" s="16" t="s">
        <v>10</v>
      </c>
    </row>
    <row r="275" spans="1:14" ht="15.5" x14ac:dyDescent="0.35">
      <c r="A275" s="15" t="str">
        <f t="shared" si="4"/>
        <v>2003-VL Long-95-0</v>
      </c>
      <c r="B275" s="16">
        <v>2003</v>
      </c>
      <c r="C275" s="16" t="s">
        <v>9</v>
      </c>
      <c r="D275" s="16">
        <v>95</v>
      </c>
      <c r="E275" s="16">
        <v>0</v>
      </c>
      <c r="F275" s="17">
        <v>482107.93900000001</v>
      </c>
      <c r="G275" s="17">
        <v>6523534.875</v>
      </c>
      <c r="H275" s="17">
        <v>539853.41700000002</v>
      </c>
      <c r="I275" s="17">
        <v>6521089.4970000004</v>
      </c>
      <c r="J275" s="17">
        <v>1040.4059999999999</v>
      </c>
      <c r="K275" s="18">
        <v>37841.621527777781</v>
      </c>
      <c r="L275" s="17"/>
      <c r="M275" s="17"/>
      <c r="N275" s="16" t="s">
        <v>10</v>
      </c>
    </row>
    <row r="276" spans="1:14" ht="15.5" x14ac:dyDescent="0.35">
      <c r="A276" s="15" t="str">
        <f t="shared" si="4"/>
        <v>2003-VL Long-96-0</v>
      </c>
      <c r="B276" s="16">
        <v>2003</v>
      </c>
      <c r="C276" s="16" t="s">
        <v>9</v>
      </c>
      <c r="D276" s="16">
        <v>96</v>
      </c>
      <c r="E276" s="16">
        <v>0</v>
      </c>
      <c r="F276" s="17">
        <v>482101.54499999998</v>
      </c>
      <c r="G276" s="17">
        <v>6523532.7779999999</v>
      </c>
      <c r="H276" s="17">
        <v>539847.05900000001</v>
      </c>
      <c r="I276" s="17">
        <v>6521087.3059999999</v>
      </c>
      <c r="J276" s="17">
        <v>1039.7750000000001</v>
      </c>
      <c r="K276" s="18">
        <v>37841.62222222222</v>
      </c>
      <c r="L276" s="17"/>
      <c r="M276" s="17"/>
      <c r="N276" s="16" t="s">
        <v>10</v>
      </c>
    </row>
    <row r="277" spans="1:14" ht="15.5" x14ac:dyDescent="0.35">
      <c r="A277" s="15" t="str">
        <f t="shared" si="4"/>
        <v>2003-VL Long-97-0</v>
      </c>
      <c r="B277" s="16">
        <v>2003</v>
      </c>
      <c r="C277" s="16" t="s">
        <v>9</v>
      </c>
      <c r="D277" s="16">
        <v>97</v>
      </c>
      <c r="E277" s="16">
        <v>0</v>
      </c>
      <c r="F277" s="17">
        <v>482094.06400000001</v>
      </c>
      <c r="G277" s="17">
        <v>6523532.0630000001</v>
      </c>
      <c r="H277" s="17">
        <v>539839.59199999995</v>
      </c>
      <c r="I277" s="17">
        <v>6521086.4790000003</v>
      </c>
      <c r="J277" s="17">
        <v>1040.328</v>
      </c>
      <c r="K277" s="18">
        <v>37841.622916666667</v>
      </c>
      <c r="L277" s="17"/>
      <c r="M277" s="17"/>
      <c r="N277" s="16" t="s">
        <v>10</v>
      </c>
    </row>
    <row r="278" spans="1:14" ht="15.5" x14ac:dyDescent="0.35">
      <c r="A278" s="15" t="str">
        <f t="shared" si="4"/>
        <v>2003-VL Long-98-0</v>
      </c>
      <c r="B278" s="16">
        <v>2003</v>
      </c>
      <c r="C278" s="16" t="s">
        <v>9</v>
      </c>
      <c r="D278" s="16">
        <v>98</v>
      </c>
      <c r="E278" s="16">
        <v>0</v>
      </c>
      <c r="F278" s="17">
        <v>482085.81599999999</v>
      </c>
      <c r="G278" s="17">
        <v>6523531.3480000002</v>
      </c>
      <c r="H278" s="17">
        <v>539831.35900000005</v>
      </c>
      <c r="I278" s="17">
        <v>6521085.6409999998</v>
      </c>
      <c r="J278" s="17">
        <v>1041.46</v>
      </c>
      <c r="K278" s="18">
        <v>37841.623611111114</v>
      </c>
      <c r="L278" s="17"/>
      <c r="M278" s="17"/>
      <c r="N278" s="16" t="s">
        <v>10</v>
      </c>
    </row>
    <row r="279" spans="1:14" ht="15.5" x14ac:dyDescent="0.35">
      <c r="A279" s="15" t="str">
        <f t="shared" si="4"/>
        <v>2003-VL Long-99-0</v>
      </c>
      <c r="B279" s="16">
        <v>2003</v>
      </c>
      <c r="C279" s="16" t="s">
        <v>9</v>
      </c>
      <c r="D279" s="16">
        <v>99</v>
      </c>
      <c r="E279" s="16">
        <v>0</v>
      </c>
      <c r="F279" s="17">
        <v>482078.35800000001</v>
      </c>
      <c r="G279" s="17">
        <v>6523529.1339999996</v>
      </c>
      <c r="H279" s="17">
        <v>539823.93700000003</v>
      </c>
      <c r="I279" s="17">
        <v>6521083.3169999998</v>
      </c>
      <c r="J279" s="17">
        <v>1042.4590000000001</v>
      </c>
      <c r="K279" s="18">
        <v>37841.623611111114</v>
      </c>
      <c r="L279" s="17"/>
      <c r="M279" s="17"/>
      <c r="N279" s="16" t="s">
        <v>10</v>
      </c>
    </row>
    <row r="280" spans="1:14" ht="15.5" x14ac:dyDescent="0.35">
      <c r="A280" s="15" t="str">
        <f t="shared" si="4"/>
        <v>2003-VL Long-100-0</v>
      </c>
      <c r="B280" s="16">
        <v>2003</v>
      </c>
      <c r="C280" s="16" t="s">
        <v>9</v>
      </c>
      <c r="D280" s="16">
        <v>100</v>
      </c>
      <c r="E280" s="16">
        <v>0</v>
      </c>
      <c r="F280" s="17">
        <v>482071.96</v>
      </c>
      <c r="G280" s="17">
        <v>6523524.2539999997</v>
      </c>
      <c r="H280" s="17">
        <v>539817.61600000004</v>
      </c>
      <c r="I280" s="17">
        <v>6521078.3430000003</v>
      </c>
      <c r="J280" s="17">
        <v>1043.261</v>
      </c>
      <c r="K280" s="18">
        <v>37841.625</v>
      </c>
      <c r="L280" s="17"/>
      <c r="M280" s="17"/>
      <c r="N280" s="16" t="s">
        <v>10</v>
      </c>
    </row>
    <row r="281" spans="1:14" ht="15.5" x14ac:dyDescent="0.35">
      <c r="A281" s="15" t="str">
        <f t="shared" si="4"/>
        <v>2003-VL Long-101-0</v>
      </c>
      <c r="B281" s="16">
        <v>2003</v>
      </c>
      <c r="C281" s="16" t="s">
        <v>9</v>
      </c>
      <c r="D281" s="16">
        <v>101</v>
      </c>
      <c r="E281" s="16">
        <v>0</v>
      </c>
      <c r="F281" s="17">
        <v>482063.52</v>
      </c>
      <c r="G281" s="17">
        <v>6523520.2199999997</v>
      </c>
      <c r="H281" s="17">
        <v>539809.24</v>
      </c>
      <c r="I281" s="17">
        <v>6521074.1859999998</v>
      </c>
      <c r="J281" s="17">
        <v>1043.625</v>
      </c>
      <c r="K281" s="18">
        <v>37841.62777777778</v>
      </c>
      <c r="L281" s="17"/>
      <c r="M281" s="17"/>
      <c r="N281" s="16" t="s">
        <v>10</v>
      </c>
    </row>
    <row r="282" spans="1:14" ht="15.5" x14ac:dyDescent="0.35">
      <c r="A282" s="15" t="str">
        <f t="shared" si="4"/>
        <v>2003-VL Long-102-0</v>
      </c>
      <c r="B282" s="16">
        <v>2003</v>
      </c>
      <c r="C282" s="16" t="s">
        <v>9</v>
      </c>
      <c r="D282" s="16">
        <v>102</v>
      </c>
      <c r="E282" s="16">
        <v>0</v>
      </c>
      <c r="F282" s="17">
        <v>482055.88500000001</v>
      </c>
      <c r="G282" s="17">
        <v>6523517.9649999999</v>
      </c>
      <c r="H282" s="17">
        <v>539801.64199999999</v>
      </c>
      <c r="I282" s="17">
        <v>6521071.818</v>
      </c>
      <c r="J282" s="17">
        <v>1043.566</v>
      </c>
      <c r="K282" s="18">
        <v>37841.628472222219</v>
      </c>
      <c r="L282" s="17"/>
      <c r="M282" s="17"/>
      <c r="N282" s="16" t="s">
        <v>10</v>
      </c>
    </row>
    <row r="283" spans="1:14" ht="15.5" x14ac:dyDescent="0.35">
      <c r="A283" s="15" t="str">
        <f t="shared" si="4"/>
        <v>2003-VL Long-103-0</v>
      </c>
      <c r="B283" s="16">
        <v>2003</v>
      </c>
      <c r="C283" s="16" t="s">
        <v>9</v>
      </c>
      <c r="D283" s="16">
        <v>103</v>
      </c>
      <c r="E283" s="16">
        <v>0</v>
      </c>
      <c r="F283" s="17">
        <v>482048.68900000001</v>
      </c>
      <c r="G283" s="17">
        <v>6523515.2659999998</v>
      </c>
      <c r="H283" s="17">
        <v>539794.49</v>
      </c>
      <c r="I283" s="17">
        <v>6521069.0130000003</v>
      </c>
      <c r="J283" s="17">
        <v>1043.4970000000001</v>
      </c>
      <c r="K283" s="18">
        <v>37841.629861111112</v>
      </c>
      <c r="L283" s="17"/>
      <c r="M283" s="17"/>
      <c r="N283" s="16" t="s">
        <v>10</v>
      </c>
    </row>
    <row r="284" spans="1:14" ht="15.5" x14ac:dyDescent="0.35">
      <c r="A284" s="15" t="str">
        <f t="shared" si="4"/>
        <v>2003-VL Long-104-0</v>
      </c>
      <c r="B284" s="16">
        <v>2003</v>
      </c>
      <c r="C284" s="16" t="s">
        <v>9</v>
      </c>
      <c r="D284" s="16">
        <v>104</v>
      </c>
      <c r="E284" s="16">
        <v>0</v>
      </c>
      <c r="F284" s="17">
        <v>482039.21600000001</v>
      </c>
      <c r="G284" s="17">
        <v>6523514.1509999996</v>
      </c>
      <c r="H284" s="17">
        <v>539785.03899999999</v>
      </c>
      <c r="I284" s="17">
        <v>6521067.7570000002</v>
      </c>
      <c r="J284" s="17">
        <v>1043.0229999999999</v>
      </c>
      <c r="K284" s="18">
        <v>37841.630555555559</v>
      </c>
      <c r="L284" s="17"/>
      <c r="M284" s="17"/>
      <c r="N284" s="16" t="s">
        <v>10</v>
      </c>
    </row>
    <row r="285" spans="1:14" ht="15.5" x14ac:dyDescent="0.35">
      <c r="A285" s="15" t="str">
        <f t="shared" si="4"/>
        <v>2003-VL Long-105-0</v>
      </c>
      <c r="B285" s="16">
        <v>2003</v>
      </c>
      <c r="C285" s="16" t="s">
        <v>9</v>
      </c>
      <c r="D285" s="16">
        <v>105</v>
      </c>
      <c r="E285" s="16">
        <v>0</v>
      </c>
      <c r="F285" s="17">
        <v>482029.41700000002</v>
      </c>
      <c r="G285" s="17">
        <v>6523508.2259999998</v>
      </c>
      <c r="H285" s="17">
        <v>539775.33299999998</v>
      </c>
      <c r="I285" s="17">
        <v>6521061.6890000002</v>
      </c>
      <c r="J285" s="17">
        <v>1041.4380000000001</v>
      </c>
      <c r="K285" s="18">
        <v>37841.631249999999</v>
      </c>
      <c r="L285" s="17"/>
      <c r="M285" s="17"/>
      <c r="N285" s="16" t="s">
        <v>10</v>
      </c>
    </row>
    <row r="286" spans="1:14" ht="15.5" x14ac:dyDescent="0.35">
      <c r="A286" s="15" t="str">
        <f t="shared" si="4"/>
        <v>2003-VL Long-106-0</v>
      </c>
      <c r="B286" s="16">
        <v>2003</v>
      </c>
      <c r="C286" s="16" t="s">
        <v>9</v>
      </c>
      <c r="D286" s="16">
        <v>106</v>
      </c>
      <c r="E286" s="16">
        <v>0</v>
      </c>
      <c r="F286" s="17">
        <v>482021.304</v>
      </c>
      <c r="G286" s="17">
        <v>6523507.0839999998</v>
      </c>
      <c r="H286" s="17">
        <v>539767.24100000004</v>
      </c>
      <c r="I286" s="17">
        <v>6521060.4270000001</v>
      </c>
      <c r="J286" s="17">
        <v>1041.3510000000001</v>
      </c>
      <c r="K286" s="18">
        <v>37841.632638888892</v>
      </c>
      <c r="L286" s="17"/>
      <c r="M286" s="17"/>
      <c r="N286" s="16" t="s">
        <v>10</v>
      </c>
    </row>
    <row r="287" spans="1:14" ht="15.5" x14ac:dyDescent="0.35">
      <c r="A287" s="15" t="str">
        <f t="shared" si="4"/>
        <v>2003-VL Long-107-0</v>
      </c>
      <c r="B287" s="16">
        <v>2003</v>
      </c>
      <c r="C287" s="16" t="s">
        <v>9</v>
      </c>
      <c r="D287" s="16">
        <v>107</v>
      </c>
      <c r="E287" s="16">
        <v>0</v>
      </c>
      <c r="F287" s="17">
        <v>482015.33600000001</v>
      </c>
      <c r="G287" s="17">
        <v>6523503.1639999999</v>
      </c>
      <c r="H287" s="17">
        <v>539761.33400000003</v>
      </c>
      <c r="I287" s="17">
        <v>6521056.4189999998</v>
      </c>
      <c r="J287" s="17">
        <v>1040.627</v>
      </c>
      <c r="K287" s="18">
        <v>37841.633333333331</v>
      </c>
      <c r="L287" s="17"/>
      <c r="M287" s="17"/>
      <c r="N287" s="16" t="s">
        <v>10</v>
      </c>
    </row>
    <row r="288" spans="1:14" ht="15.5" x14ac:dyDescent="0.35">
      <c r="A288" s="15" t="str">
        <f t="shared" si="4"/>
        <v>2003-VL Long-108-0</v>
      </c>
      <c r="B288" s="16">
        <v>2003</v>
      </c>
      <c r="C288" s="16" t="s">
        <v>9</v>
      </c>
      <c r="D288" s="16">
        <v>108</v>
      </c>
      <c r="E288" s="16">
        <v>0</v>
      </c>
      <c r="F288" s="17">
        <v>482003.85700000002</v>
      </c>
      <c r="G288" s="17">
        <v>6523493.466</v>
      </c>
      <c r="H288" s="17">
        <v>539750.00600000005</v>
      </c>
      <c r="I288" s="17">
        <v>6521046.5549999997</v>
      </c>
      <c r="J288" s="17">
        <v>1039.9949999999999</v>
      </c>
      <c r="K288" s="18">
        <v>37841.634722222225</v>
      </c>
      <c r="L288" s="17"/>
      <c r="M288" s="17"/>
      <c r="N288" s="16" t="s">
        <v>10</v>
      </c>
    </row>
    <row r="289" spans="1:14" ht="15.5" x14ac:dyDescent="0.35">
      <c r="A289" s="15" t="str">
        <f t="shared" si="4"/>
        <v>2003-VL Long-109-0</v>
      </c>
      <c r="B289" s="16">
        <v>2003</v>
      </c>
      <c r="C289" s="16" t="s">
        <v>9</v>
      </c>
      <c r="D289" s="16">
        <v>109</v>
      </c>
      <c r="E289" s="16">
        <v>0</v>
      </c>
      <c r="F289" s="17">
        <v>482000.31900000002</v>
      </c>
      <c r="G289" s="17">
        <v>6523491.8109999998</v>
      </c>
      <c r="H289" s="17">
        <v>539746.49399999995</v>
      </c>
      <c r="I289" s="17">
        <v>6521044.8480000002</v>
      </c>
      <c r="J289" s="17">
        <v>1039.729</v>
      </c>
      <c r="K289" s="18">
        <v>37841.635416666664</v>
      </c>
      <c r="L289" s="17"/>
      <c r="M289" s="17"/>
      <c r="N289" s="16" t="s">
        <v>10</v>
      </c>
    </row>
    <row r="290" spans="1:14" ht="15.5" x14ac:dyDescent="0.35">
      <c r="A290" s="15" t="str">
        <f t="shared" si="4"/>
        <v>2003-VL Long-110-0</v>
      </c>
      <c r="B290" s="16">
        <v>2003</v>
      </c>
      <c r="C290" s="16" t="s">
        <v>9</v>
      </c>
      <c r="D290" s="16">
        <v>110</v>
      </c>
      <c r="E290" s="16">
        <v>0</v>
      </c>
      <c r="F290" s="17">
        <v>481989.68699999998</v>
      </c>
      <c r="G290" s="17">
        <v>6523487.8490000004</v>
      </c>
      <c r="H290" s="17">
        <v>539735.92700000003</v>
      </c>
      <c r="I290" s="17">
        <v>6521040.7290000003</v>
      </c>
      <c r="J290" s="17">
        <v>1037.5809999999999</v>
      </c>
      <c r="K290" s="18">
        <v>37841.636111111111</v>
      </c>
      <c r="L290" s="17"/>
      <c r="M290" s="17"/>
      <c r="N290" s="16" t="s">
        <v>10</v>
      </c>
    </row>
    <row r="291" spans="1:14" ht="15.5" x14ac:dyDescent="0.35">
      <c r="A291" s="15" t="str">
        <f t="shared" si="4"/>
        <v>2003-VL Long-111-0</v>
      </c>
      <c r="B291" s="16">
        <v>2003</v>
      </c>
      <c r="C291" s="16" t="s">
        <v>9</v>
      </c>
      <c r="D291" s="16">
        <v>111</v>
      </c>
      <c r="E291" s="16">
        <v>0</v>
      </c>
      <c r="F291" s="17">
        <v>481981.98100000003</v>
      </c>
      <c r="G291" s="17">
        <v>6523482.3720000004</v>
      </c>
      <c r="H291" s="17">
        <v>539728.30599999998</v>
      </c>
      <c r="I291" s="17">
        <v>6521035.1399999997</v>
      </c>
      <c r="J291" s="17">
        <v>1036.8440000000001</v>
      </c>
      <c r="K291" s="18">
        <v>37841.636805555558</v>
      </c>
      <c r="L291" s="17"/>
      <c r="M291" s="17"/>
      <c r="N291" s="16" t="s">
        <v>10</v>
      </c>
    </row>
    <row r="292" spans="1:14" ht="15.5" x14ac:dyDescent="0.35">
      <c r="A292" s="15" t="str">
        <f t="shared" si="4"/>
        <v>2003-VL Long-112-0</v>
      </c>
      <c r="B292" s="16">
        <v>2003</v>
      </c>
      <c r="C292" s="16" t="s">
        <v>9</v>
      </c>
      <c r="D292" s="16">
        <v>112</v>
      </c>
      <c r="E292" s="16">
        <v>0</v>
      </c>
      <c r="F292" s="17">
        <v>481976.34</v>
      </c>
      <c r="G292" s="17">
        <v>6523479.2819999997</v>
      </c>
      <c r="H292" s="17">
        <v>539722.71400000004</v>
      </c>
      <c r="I292" s="17">
        <v>6521031.9670000002</v>
      </c>
      <c r="J292" s="17">
        <v>1036.1110000000001</v>
      </c>
      <c r="K292" s="18">
        <v>37841.637499999997</v>
      </c>
      <c r="L292" s="17"/>
      <c r="M292" s="17"/>
      <c r="N292" s="16" t="s">
        <v>10</v>
      </c>
    </row>
    <row r="293" spans="1:14" ht="15.5" x14ac:dyDescent="0.35">
      <c r="A293" s="15" t="str">
        <f t="shared" si="4"/>
        <v>2003-VL Long-113-0</v>
      </c>
      <c r="B293" s="16">
        <v>2003</v>
      </c>
      <c r="C293" s="16" t="s">
        <v>9</v>
      </c>
      <c r="D293" s="16">
        <v>113</v>
      </c>
      <c r="E293" s="16">
        <v>0</v>
      </c>
      <c r="F293" s="17">
        <v>481969.84</v>
      </c>
      <c r="G293" s="17">
        <v>6523478.0250000004</v>
      </c>
      <c r="H293" s="17">
        <v>539716.23600000003</v>
      </c>
      <c r="I293" s="17">
        <v>6521030.6140000001</v>
      </c>
      <c r="J293" s="17">
        <v>1035.037</v>
      </c>
      <c r="K293" s="18">
        <v>37841.638888888891</v>
      </c>
      <c r="L293" s="17"/>
      <c r="M293" s="17"/>
      <c r="N293" s="16" t="s">
        <v>10</v>
      </c>
    </row>
    <row r="294" spans="1:14" ht="15.5" x14ac:dyDescent="0.35">
      <c r="A294" s="15" t="str">
        <f t="shared" si="4"/>
        <v>2003-VL Long-114-0</v>
      </c>
      <c r="B294" s="16">
        <v>2003</v>
      </c>
      <c r="C294" s="16" t="s">
        <v>9</v>
      </c>
      <c r="D294" s="16">
        <v>114</v>
      </c>
      <c r="E294" s="16">
        <v>0</v>
      </c>
      <c r="F294" s="17">
        <v>481962.24699999997</v>
      </c>
      <c r="G294" s="17">
        <v>6523476.1749999998</v>
      </c>
      <c r="H294" s="17">
        <v>539708.67500000005</v>
      </c>
      <c r="I294" s="17">
        <v>6521028.6509999996</v>
      </c>
      <c r="J294" s="17">
        <v>1033.9059999999999</v>
      </c>
      <c r="K294" s="18">
        <v>37841.63958333333</v>
      </c>
      <c r="L294" s="17"/>
      <c r="M294" s="17"/>
      <c r="N294" s="16" t="s">
        <v>10</v>
      </c>
    </row>
    <row r="295" spans="1:14" ht="15.5" x14ac:dyDescent="0.35">
      <c r="A295" s="15" t="str">
        <f t="shared" si="4"/>
        <v>2003-VL Long-115-0</v>
      </c>
      <c r="B295" s="16">
        <v>2003</v>
      </c>
      <c r="C295" s="16" t="s">
        <v>9</v>
      </c>
      <c r="D295" s="16">
        <v>115</v>
      </c>
      <c r="E295" s="16">
        <v>0</v>
      </c>
      <c r="F295" s="17">
        <v>481953.74400000001</v>
      </c>
      <c r="G295" s="17">
        <v>6523475.1809999999</v>
      </c>
      <c r="H295" s="17">
        <v>539700.18999999994</v>
      </c>
      <c r="I295" s="17">
        <v>6521027.5300000003</v>
      </c>
      <c r="J295" s="17">
        <v>1032.7239999999999</v>
      </c>
      <c r="K295" s="18">
        <v>37841.64166666667</v>
      </c>
      <c r="L295" s="17"/>
      <c r="M295" s="17"/>
      <c r="N295" s="16" t="s">
        <v>10</v>
      </c>
    </row>
    <row r="296" spans="1:14" ht="15.5" x14ac:dyDescent="0.35">
      <c r="A296" s="15" t="str">
        <f t="shared" si="4"/>
        <v>2003-VL Long-116-0</v>
      </c>
      <c r="B296" s="16">
        <v>2003</v>
      </c>
      <c r="C296" s="16" t="s">
        <v>9</v>
      </c>
      <c r="D296" s="16">
        <v>116</v>
      </c>
      <c r="E296" s="16">
        <v>0</v>
      </c>
      <c r="F296" s="17">
        <v>481945.90500000003</v>
      </c>
      <c r="G296" s="17">
        <v>6523471.6299999999</v>
      </c>
      <c r="H296" s="17">
        <v>539692.40899999999</v>
      </c>
      <c r="I296" s="17">
        <v>6521023.8650000002</v>
      </c>
      <c r="J296" s="17">
        <v>1031.4780000000001</v>
      </c>
      <c r="K296" s="18">
        <v>37841.64166666667</v>
      </c>
      <c r="L296" s="17"/>
      <c r="M296" s="17"/>
      <c r="N296" s="16" t="s">
        <v>10</v>
      </c>
    </row>
    <row r="297" spans="1:14" ht="15.5" x14ac:dyDescent="0.35">
      <c r="A297" s="15" t="str">
        <f t="shared" si="4"/>
        <v>2003-VL Long-117-0</v>
      </c>
      <c r="B297" s="16">
        <v>2003</v>
      </c>
      <c r="C297" s="16" t="s">
        <v>9</v>
      </c>
      <c r="D297" s="16">
        <v>117</v>
      </c>
      <c r="E297" s="16">
        <v>0</v>
      </c>
      <c r="F297" s="17">
        <v>481937.929</v>
      </c>
      <c r="G297" s="17">
        <v>6523466.9299999997</v>
      </c>
      <c r="H297" s="17">
        <v>539684.50699999998</v>
      </c>
      <c r="I297" s="17">
        <v>6521019.0480000004</v>
      </c>
      <c r="J297" s="17">
        <v>1031.028</v>
      </c>
      <c r="K297" s="18">
        <v>37841.642361111109</v>
      </c>
      <c r="L297" s="17"/>
      <c r="M297" s="17"/>
      <c r="N297" s="16" t="s">
        <v>10</v>
      </c>
    </row>
    <row r="298" spans="1:14" ht="15.5" x14ac:dyDescent="0.35">
      <c r="A298" s="15" t="str">
        <f t="shared" si="4"/>
        <v>2003-VL Long-118-0</v>
      </c>
      <c r="B298" s="16">
        <v>2003</v>
      </c>
      <c r="C298" s="16" t="s">
        <v>9</v>
      </c>
      <c r="D298" s="16">
        <v>118</v>
      </c>
      <c r="E298" s="16">
        <v>0</v>
      </c>
      <c r="F298" s="17">
        <v>481930.04800000001</v>
      </c>
      <c r="G298" s="17">
        <v>6523461.7089999998</v>
      </c>
      <c r="H298" s="17">
        <v>539676.70799999998</v>
      </c>
      <c r="I298" s="17">
        <v>6521013.7120000003</v>
      </c>
      <c r="J298" s="17">
        <v>1031.598</v>
      </c>
      <c r="K298" s="18">
        <v>37841.643750000003</v>
      </c>
      <c r="L298" s="17"/>
      <c r="M298" s="17"/>
      <c r="N298" s="16" t="s">
        <v>10</v>
      </c>
    </row>
    <row r="299" spans="1:14" ht="15.5" x14ac:dyDescent="0.35">
      <c r="A299" s="15" t="str">
        <f t="shared" si="4"/>
        <v>2003-VL Long-119-0</v>
      </c>
      <c r="B299" s="16">
        <v>2003</v>
      </c>
      <c r="C299" s="16" t="s">
        <v>9</v>
      </c>
      <c r="D299" s="16">
        <v>119</v>
      </c>
      <c r="E299" s="16">
        <v>0</v>
      </c>
      <c r="F299" s="17">
        <v>481923.42700000003</v>
      </c>
      <c r="G299" s="17">
        <v>6523456.5310000004</v>
      </c>
      <c r="H299" s="17">
        <v>539670.16700000002</v>
      </c>
      <c r="I299" s="17">
        <v>6521008.4380000001</v>
      </c>
      <c r="J299" s="17">
        <v>1032.5530000000001</v>
      </c>
      <c r="K299" s="18">
        <v>37841.645138888889</v>
      </c>
      <c r="L299" s="17"/>
      <c r="M299" s="17"/>
      <c r="N299" s="16" t="s">
        <v>10</v>
      </c>
    </row>
    <row r="300" spans="1:14" ht="15.5" x14ac:dyDescent="0.35">
      <c r="A300" s="15" t="str">
        <f t="shared" si="4"/>
        <v>2003-VL Long-120-0</v>
      </c>
      <c r="B300" s="16">
        <v>2003</v>
      </c>
      <c r="C300" s="16" t="s">
        <v>9</v>
      </c>
      <c r="D300" s="16">
        <v>120</v>
      </c>
      <c r="E300" s="16">
        <v>0</v>
      </c>
      <c r="F300" s="17">
        <v>481914.84299999999</v>
      </c>
      <c r="G300" s="17">
        <v>6523451.4289999995</v>
      </c>
      <c r="H300" s="17">
        <v>539661.66399999999</v>
      </c>
      <c r="I300" s="17">
        <v>6521003.21</v>
      </c>
      <c r="J300" s="17">
        <v>1033.296</v>
      </c>
      <c r="K300" s="18">
        <v>37841.645833333336</v>
      </c>
      <c r="L300" s="17"/>
      <c r="M300" s="17"/>
      <c r="N300" s="16" t="s">
        <v>10</v>
      </c>
    </row>
    <row r="301" spans="1:14" ht="15.5" x14ac:dyDescent="0.35">
      <c r="A301" s="15" t="str">
        <f t="shared" si="4"/>
        <v>2003-VL Long-121-0</v>
      </c>
      <c r="B301" s="16">
        <v>2003</v>
      </c>
      <c r="C301" s="16" t="s">
        <v>9</v>
      </c>
      <c r="D301" s="16">
        <v>121</v>
      </c>
      <c r="E301" s="16">
        <v>0</v>
      </c>
      <c r="F301" s="17">
        <v>481905.78600000002</v>
      </c>
      <c r="G301" s="17">
        <v>6523447.6140000001</v>
      </c>
      <c r="H301" s="17">
        <v>539652.66799999995</v>
      </c>
      <c r="I301" s="17">
        <v>6520999.2620000001</v>
      </c>
      <c r="J301" s="17">
        <v>1033.404</v>
      </c>
      <c r="K301" s="18">
        <v>37841.647222222222</v>
      </c>
      <c r="L301" s="17"/>
      <c r="M301" s="17"/>
      <c r="N301" s="16" t="s">
        <v>10</v>
      </c>
    </row>
    <row r="302" spans="1:14" ht="15.5" x14ac:dyDescent="0.35">
      <c r="A302" s="15" t="str">
        <f t="shared" si="4"/>
        <v>2003-VL Long-122-0</v>
      </c>
      <c r="B302" s="16">
        <v>2003</v>
      </c>
      <c r="C302" s="16" t="s">
        <v>9</v>
      </c>
      <c r="D302" s="16">
        <v>122</v>
      </c>
      <c r="E302" s="16">
        <v>0</v>
      </c>
      <c r="F302" s="17">
        <v>481897.01199999999</v>
      </c>
      <c r="G302" s="17">
        <v>6523444.9110000003</v>
      </c>
      <c r="H302" s="17">
        <v>539643.93900000001</v>
      </c>
      <c r="I302" s="17">
        <v>6520996.4289999995</v>
      </c>
      <c r="J302" s="17">
        <v>1032.9159999999999</v>
      </c>
      <c r="K302" s="18">
        <v>37841.647916666669</v>
      </c>
      <c r="L302" s="17"/>
      <c r="M302" s="17"/>
      <c r="N302" s="16" t="s">
        <v>10</v>
      </c>
    </row>
    <row r="303" spans="1:14" ht="15.5" x14ac:dyDescent="0.35">
      <c r="A303" s="15" t="str">
        <f t="shared" si="4"/>
        <v>2003-VL Long-123-0</v>
      </c>
      <c r="B303" s="16">
        <v>2003</v>
      </c>
      <c r="C303" s="16" t="s">
        <v>9</v>
      </c>
      <c r="D303" s="16">
        <v>123</v>
      </c>
      <c r="E303" s="16">
        <v>0</v>
      </c>
      <c r="F303" s="17">
        <v>481887.9</v>
      </c>
      <c r="G303" s="17">
        <v>6523442.0719999997</v>
      </c>
      <c r="H303" s="17">
        <v>539634.87399999995</v>
      </c>
      <c r="I303" s="17">
        <v>6520993.4539999999</v>
      </c>
      <c r="J303" s="17">
        <v>1033.076</v>
      </c>
      <c r="K303" s="18">
        <v>37841.648611111108</v>
      </c>
      <c r="L303" s="17"/>
      <c r="M303" s="17"/>
      <c r="N303" s="16" t="s">
        <v>10</v>
      </c>
    </row>
    <row r="304" spans="1:14" ht="15.5" x14ac:dyDescent="0.35">
      <c r="A304" s="15" t="str">
        <f t="shared" si="4"/>
        <v>2003-VL Long-124-0</v>
      </c>
      <c r="B304" s="16">
        <v>2003</v>
      </c>
      <c r="C304" s="16" t="s">
        <v>9</v>
      </c>
      <c r="D304" s="16">
        <v>124</v>
      </c>
      <c r="E304" s="16">
        <v>0</v>
      </c>
      <c r="F304" s="17">
        <v>481876.38900000002</v>
      </c>
      <c r="G304" s="17">
        <v>6523437.21</v>
      </c>
      <c r="H304" s="17">
        <v>539623.44099999999</v>
      </c>
      <c r="I304" s="17">
        <v>6520988.4239999996</v>
      </c>
      <c r="J304" s="17">
        <v>1032.944</v>
      </c>
      <c r="K304" s="18">
        <v>37841.65</v>
      </c>
      <c r="L304" s="17"/>
      <c r="M304" s="17"/>
      <c r="N304" s="16" t="s">
        <v>10</v>
      </c>
    </row>
    <row r="305" spans="1:14" ht="15.5" x14ac:dyDescent="0.35">
      <c r="A305" s="15" t="str">
        <f t="shared" si="4"/>
        <v>2003-VL Long-125-0</v>
      </c>
      <c r="B305" s="16">
        <v>2003</v>
      </c>
      <c r="C305" s="16" t="s">
        <v>9</v>
      </c>
      <c r="D305" s="16">
        <v>125</v>
      </c>
      <c r="E305" s="16">
        <v>0</v>
      </c>
      <c r="F305" s="17">
        <v>481865.67700000003</v>
      </c>
      <c r="G305" s="17">
        <v>6523436.0319999997</v>
      </c>
      <c r="H305" s="17">
        <v>539612.75199999998</v>
      </c>
      <c r="I305" s="17">
        <v>6520987.0870000003</v>
      </c>
      <c r="J305" s="17">
        <v>1031.8140000000001</v>
      </c>
      <c r="K305" s="18">
        <v>37841.650694444441</v>
      </c>
      <c r="L305" s="17"/>
      <c r="M305" s="17"/>
      <c r="N305" s="16" t="s">
        <v>10</v>
      </c>
    </row>
    <row r="306" spans="1:14" ht="15.5" x14ac:dyDescent="0.35">
      <c r="A306" s="15" t="str">
        <f t="shared" si="4"/>
        <v>2003-VL Long-126-0</v>
      </c>
      <c r="B306" s="16">
        <v>2003</v>
      </c>
      <c r="C306" s="16" t="s">
        <v>9</v>
      </c>
      <c r="D306" s="16">
        <v>126</v>
      </c>
      <c r="E306" s="16">
        <v>0</v>
      </c>
      <c r="F306" s="17">
        <v>481857.04499999998</v>
      </c>
      <c r="G306" s="17">
        <v>6523430.9239999996</v>
      </c>
      <c r="H306" s="17">
        <v>539604.19999999995</v>
      </c>
      <c r="I306" s="17">
        <v>6520981.852</v>
      </c>
      <c r="J306" s="17">
        <v>1031.4780000000001</v>
      </c>
      <c r="K306" s="18">
        <v>37841.651388888888</v>
      </c>
      <c r="L306" s="17"/>
      <c r="M306" s="17"/>
      <c r="N306" s="16" t="s">
        <v>10</v>
      </c>
    </row>
    <row r="307" spans="1:14" ht="15.5" x14ac:dyDescent="0.35">
      <c r="A307" s="15" t="str">
        <f t="shared" si="4"/>
        <v>2003-VL Long-127-0</v>
      </c>
      <c r="B307" s="16">
        <v>2003</v>
      </c>
      <c r="C307" s="16" t="s">
        <v>9</v>
      </c>
      <c r="D307" s="16">
        <v>127</v>
      </c>
      <c r="E307" s="16">
        <v>0</v>
      </c>
      <c r="F307" s="17">
        <v>481845.31300000002</v>
      </c>
      <c r="G307" s="17">
        <v>6523427.6370000001</v>
      </c>
      <c r="H307" s="17">
        <v>539592.52300000004</v>
      </c>
      <c r="I307" s="17">
        <v>6520978.392</v>
      </c>
      <c r="J307" s="17">
        <v>1030.393</v>
      </c>
      <c r="K307" s="18">
        <v>37841.652083333334</v>
      </c>
      <c r="L307" s="17"/>
      <c r="M307" s="17"/>
      <c r="N307" s="16" t="s">
        <v>10</v>
      </c>
    </row>
    <row r="308" spans="1:14" ht="15.5" x14ac:dyDescent="0.35">
      <c r="A308" s="15" t="str">
        <f t="shared" si="4"/>
        <v>2003-VL Long-128-0</v>
      </c>
      <c r="B308" s="16">
        <v>2003</v>
      </c>
      <c r="C308" s="16" t="s">
        <v>9</v>
      </c>
      <c r="D308" s="16">
        <v>128</v>
      </c>
      <c r="E308" s="16">
        <v>0</v>
      </c>
      <c r="F308" s="17">
        <v>481836.91700000002</v>
      </c>
      <c r="G308" s="17">
        <v>6523424.6200000001</v>
      </c>
      <c r="H308" s="17">
        <v>539584.17500000005</v>
      </c>
      <c r="I308" s="17">
        <v>6520975.2510000002</v>
      </c>
      <c r="J308" s="17">
        <v>1029.575</v>
      </c>
      <c r="K308" s="18">
        <v>37841.652777777781</v>
      </c>
      <c r="L308" s="17"/>
      <c r="M308" s="17"/>
      <c r="N308" s="16" t="s">
        <v>10</v>
      </c>
    </row>
    <row r="309" spans="1:14" ht="15.5" x14ac:dyDescent="0.35">
      <c r="A309" s="15" t="str">
        <f t="shared" si="4"/>
        <v>2003-VL Long-129-0</v>
      </c>
      <c r="B309" s="16">
        <v>2003</v>
      </c>
      <c r="C309" s="16" t="s">
        <v>9</v>
      </c>
      <c r="D309" s="16">
        <v>129</v>
      </c>
      <c r="E309" s="16">
        <v>0</v>
      </c>
      <c r="F309" s="17">
        <v>481827.54599999997</v>
      </c>
      <c r="G309" s="17">
        <v>6523423.4289999995</v>
      </c>
      <c r="H309" s="17">
        <v>539574.82799999998</v>
      </c>
      <c r="I309" s="17">
        <v>6520973.9210000001</v>
      </c>
      <c r="J309" s="17">
        <v>1029</v>
      </c>
      <c r="K309" s="18">
        <v>37841.654166666667</v>
      </c>
      <c r="L309" s="17"/>
      <c r="M309" s="17"/>
      <c r="N309" s="16" t="s">
        <v>10</v>
      </c>
    </row>
    <row r="310" spans="1:14" ht="15.5" x14ac:dyDescent="0.35">
      <c r="A310" s="15" t="str">
        <f t="shared" si="4"/>
        <v>2003-VL Long-130-0</v>
      </c>
      <c r="B310" s="16">
        <v>2003</v>
      </c>
      <c r="C310" s="16" t="s">
        <v>9</v>
      </c>
      <c r="D310" s="16">
        <v>130</v>
      </c>
      <c r="E310" s="16">
        <v>0</v>
      </c>
      <c r="F310" s="17">
        <v>481818.658</v>
      </c>
      <c r="G310" s="17">
        <v>6523420.2050000001</v>
      </c>
      <c r="H310" s="17">
        <v>539565.99199999997</v>
      </c>
      <c r="I310" s="17">
        <v>6520970.5659999996</v>
      </c>
      <c r="J310" s="17">
        <v>1028.2349999999999</v>
      </c>
      <c r="K310" s="18">
        <v>37841.654861111114</v>
      </c>
      <c r="L310" s="17"/>
      <c r="M310" s="17"/>
      <c r="N310" s="16" t="s">
        <v>10</v>
      </c>
    </row>
    <row r="311" spans="1:14" ht="15.5" x14ac:dyDescent="0.35">
      <c r="A311" s="15" t="str">
        <f t="shared" si="4"/>
        <v>2003-VL Long-131-0</v>
      </c>
      <c r="B311" s="16">
        <v>2003</v>
      </c>
      <c r="C311" s="16" t="s">
        <v>9</v>
      </c>
      <c r="D311" s="16">
        <v>131</v>
      </c>
      <c r="E311" s="16">
        <v>0</v>
      </c>
      <c r="F311" s="17">
        <v>481808.31300000002</v>
      </c>
      <c r="G311" s="17">
        <v>6523419.949</v>
      </c>
      <c r="H311" s="17">
        <v>539555.65599999996</v>
      </c>
      <c r="I311" s="17">
        <v>6520970.1550000003</v>
      </c>
      <c r="J311" s="17">
        <v>1026.9749999999999</v>
      </c>
      <c r="K311" s="18">
        <v>37841.65625</v>
      </c>
      <c r="L311" s="17"/>
      <c r="M311" s="17"/>
      <c r="N311" s="16" t="s">
        <v>10</v>
      </c>
    </row>
    <row r="312" spans="1:14" ht="15.5" x14ac:dyDescent="0.35">
      <c r="A312" s="15" t="str">
        <f t="shared" si="4"/>
        <v>2003-VL Long-132-0</v>
      </c>
      <c r="B312" s="16">
        <v>2003</v>
      </c>
      <c r="C312" s="16" t="s">
        <v>9</v>
      </c>
      <c r="D312" s="16">
        <v>132</v>
      </c>
      <c r="E312" s="16">
        <v>0</v>
      </c>
      <c r="F312" s="17">
        <v>481800.72100000002</v>
      </c>
      <c r="G312" s="17">
        <v>6523417.6090000002</v>
      </c>
      <c r="H312" s="17">
        <v>539548.103</v>
      </c>
      <c r="I312" s="17">
        <v>6520967.7029999997</v>
      </c>
      <c r="J312" s="17">
        <v>1025.9449999999999</v>
      </c>
      <c r="K312" s="18">
        <v>37841.65625</v>
      </c>
      <c r="L312" s="17"/>
      <c r="M312" s="17"/>
      <c r="N312" s="16" t="s">
        <v>10</v>
      </c>
    </row>
    <row r="313" spans="1:14" ht="15.5" x14ac:dyDescent="0.35">
      <c r="A313" s="15" t="str">
        <f t="shared" si="4"/>
        <v>2003-VL Long-133-0</v>
      </c>
      <c r="B313" s="16">
        <v>2003</v>
      </c>
      <c r="C313" s="16" t="s">
        <v>9</v>
      </c>
      <c r="D313" s="16">
        <v>133</v>
      </c>
      <c r="E313" s="16">
        <v>0</v>
      </c>
      <c r="F313" s="17">
        <v>481790.52399999998</v>
      </c>
      <c r="G313" s="17">
        <v>6523414.6299999999</v>
      </c>
      <c r="H313" s="17">
        <v>539537.95600000001</v>
      </c>
      <c r="I313" s="17">
        <v>6520964.574</v>
      </c>
      <c r="J313" s="17">
        <v>1024.374</v>
      </c>
      <c r="K313" s="18">
        <v>37841.656944444447</v>
      </c>
      <c r="L313" s="17"/>
      <c r="M313" s="17"/>
      <c r="N313" s="16" t="s">
        <v>10</v>
      </c>
    </row>
    <row r="314" spans="1:14" ht="15.5" x14ac:dyDescent="0.35">
      <c r="A314" s="15" t="str">
        <f t="shared" si="4"/>
        <v>2003-VL Long-134-0</v>
      </c>
      <c r="B314" s="16">
        <v>2003</v>
      </c>
      <c r="C314" s="16" t="s">
        <v>9</v>
      </c>
      <c r="D314" s="16">
        <v>134</v>
      </c>
      <c r="E314" s="16">
        <v>0</v>
      </c>
      <c r="F314" s="17">
        <v>481782.09899999999</v>
      </c>
      <c r="G314" s="17">
        <v>6523410.9119999995</v>
      </c>
      <c r="H314" s="17">
        <v>539529.59</v>
      </c>
      <c r="I314" s="17">
        <v>6520960.7319999998</v>
      </c>
      <c r="J314" s="17">
        <v>1023.06</v>
      </c>
      <c r="K314" s="18">
        <v>37841.658333333333</v>
      </c>
      <c r="L314" s="17"/>
      <c r="M314" s="17"/>
      <c r="N314" s="16" t="s">
        <v>10</v>
      </c>
    </row>
    <row r="315" spans="1:14" ht="15.5" x14ac:dyDescent="0.35">
      <c r="A315" s="15" t="str">
        <f t="shared" si="4"/>
        <v>2003-VL Long-135-0</v>
      </c>
      <c r="B315" s="16">
        <v>2003</v>
      </c>
      <c r="C315" s="16" t="s">
        <v>9</v>
      </c>
      <c r="D315" s="16">
        <v>135</v>
      </c>
      <c r="E315" s="16">
        <v>0</v>
      </c>
      <c r="F315" s="17">
        <v>481773.06699999998</v>
      </c>
      <c r="G315" s="17">
        <v>6523409.0970000001</v>
      </c>
      <c r="H315" s="17">
        <v>539520.59</v>
      </c>
      <c r="I315" s="17">
        <v>6520958.7829999998</v>
      </c>
      <c r="J315" s="17">
        <v>1022.0170000000001</v>
      </c>
      <c r="K315" s="18">
        <v>37841.65902777778</v>
      </c>
      <c r="L315" s="17"/>
      <c r="M315" s="17"/>
      <c r="N315" s="16" t="s">
        <v>10</v>
      </c>
    </row>
    <row r="316" spans="1:14" ht="15.5" x14ac:dyDescent="0.35">
      <c r="A316" s="15" t="str">
        <f t="shared" si="4"/>
        <v>2003-VL Long-136-0</v>
      </c>
      <c r="B316" s="16">
        <v>2003</v>
      </c>
      <c r="C316" s="16" t="s">
        <v>9</v>
      </c>
      <c r="D316" s="16">
        <v>136</v>
      </c>
      <c r="E316" s="16">
        <v>0</v>
      </c>
      <c r="F316" s="17">
        <v>481764.07699999999</v>
      </c>
      <c r="G316" s="17">
        <v>6523408.1490000002</v>
      </c>
      <c r="H316" s="17">
        <v>539511.61800000002</v>
      </c>
      <c r="I316" s="17">
        <v>6520957.7010000004</v>
      </c>
      <c r="J316" s="17">
        <v>1021.546</v>
      </c>
      <c r="K316" s="18">
        <v>37841.659722222219</v>
      </c>
      <c r="L316" s="17"/>
      <c r="M316" s="17"/>
      <c r="N316" s="16" t="s">
        <v>10</v>
      </c>
    </row>
    <row r="317" spans="1:14" ht="15.5" x14ac:dyDescent="0.35">
      <c r="A317" s="15" t="str">
        <f t="shared" si="4"/>
        <v>2003-VL Long-137-0</v>
      </c>
      <c r="B317" s="16">
        <v>2003</v>
      </c>
      <c r="C317" s="16" t="s">
        <v>9</v>
      </c>
      <c r="D317" s="16">
        <v>137</v>
      </c>
      <c r="E317" s="16">
        <v>0</v>
      </c>
      <c r="F317" s="17">
        <v>481757.34600000002</v>
      </c>
      <c r="G317" s="17">
        <v>6523404.3159999996</v>
      </c>
      <c r="H317" s="17">
        <v>539504.94799999997</v>
      </c>
      <c r="I317" s="17">
        <v>6520953.7690000003</v>
      </c>
      <c r="J317" s="17">
        <v>1021.496</v>
      </c>
      <c r="K317" s="18">
        <v>37841.660416666666</v>
      </c>
      <c r="L317" s="17"/>
      <c r="M317" s="17"/>
      <c r="N317" s="16" t="s">
        <v>10</v>
      </c>
    </row>
    <row r="318" spans="1:14" ht="15.5" x14ac:dyDescent="0.35">
      <c r="A318" s="15" t="str">
        <f t="shared" si="4"/>
        <v>2003-VL Long-138-0</v>
      </c>
      <c r="B318" s="16">
        <v>2003</v>
      </c>
      <c r="C318" s="16" t="s">
        <v>9</v>
      </c>
      <c r="D318" s="16">
        <v>138</v>
      </c>
      <c r="E318" s="16">
        <v>0</v>
      </c>
      <c r="F318" s="17">
        <v>481748.32</v>
      </c>
      <c r="G318" s="17">
        <v>6523407.5080000004</v>
      </c>
      <c r="H318" s="17">
        <v>539495.87899999996</v>
      </c>
      <c r="I318" s="17">
        <v>6520956.8250000002</v>
      </c>
      <c r="J318" s="17">
        <v>1021.3</v>
      </c>
      <c r="K318" s="18">
        <v>37841.663888888892</v>
      </c>
      <c r="L318" s="17"/>
      <c r="M318" s="17"/>
      <c r="N318" s="16" t="s">
        <v>10</v>
      </c>
    </row>
    <row r="319" spans="1:14" ht="15.5" x14ac:dyDescent="0.35">
      <c r="A319" s="15" t="str">
        <f t="shared" si="4"/>
        <v>2003-VL Long-139-0</v>
      </c>
      <c r="B319" s="16">
        <v>2003</v>
      </c>
      <c r="C319" s="16" t="s">
        <v>9</v>
      </c>
      <c r="D319" s="16">
        <v>139</v>
      </c>
      <c r="E319" s="16">
        <v>0</v>
      </c>
      <c r="F319" s="17">
        <v>481740.23499999999</v>
      </c>
      <c r="G319" s="17">
        <v>6523405.4349999996</v>
      </c>
      <c r="H319" s="17">
        <v>539487.82900000003</v>
      </c>
      <c r="I319" s="17">
        <v>6520954.6320000002</v>
      </c>
      <c r="J319" s="17">
        <v>1022.144</v>
      </c>
      <c r="K319" s="18">
        <v>37841.665277777778</v>
      </c>
      <c r="L319" s="17"/>
      <c r="M319" s="17"/>
      <c r="N319" s="16" t="s">
        <v>10</v>
      </c>
    </row>
    <row r="320" spans="1:14" ht="15.5" x14ac:dyDescent="0.35">
      <c r="A320" s="15" t="str">
        <f t="shared" si="4"/>
        <v>2003-VL Long-140-0</v>
      </c>
      <c r="B320" s="16">
        <v>2003</v>
      </c>
      <c r="C320" s="16" t="s">
        <v>9</v>
      </c>
      <c r="D320" s="16">
        <v>140</v>
      </c>
      <c r="E320" s="16">
        <v>0</v>
      </c>
      <c r="F320" s="17">
        <v>481726.59600000002</v>
      </c>
      <c r="G320" s="17">
        <v>6523405.3509999998</v>
      </c>
      <c r="H320" s="17">
        <v>539474.19799999997</v>
      </c>
      <c r="I320" s="17">
        <v>6520954.3449999997</v>
      </c>
      <c r="J320" s="17">
        <v>1023.956</v>
      </c>
      <c r="K320" s="18">
        <v>37841.665972222225</v>
      </c>
      <c r="L320" s="17"/>
      <c r="M320" s="17"/>
      <c r="N320" s="16" t="s">
        <v>10</v>
      </c>
    </row>
    <row r="321" spans="1:14" ht="15.5" x14ac:dyDescent="0.35">
      <c r="A321" s="15" t="str">
        <f t="shared" si="4"/>
        <v>2003-VL Long-141-0</v>
      </c>
      <c r="B321" s="16">
        <v>2003</v>
      </c>
      <c r="C321" s="16" t="s">
        <v>9</v>
      </c>
      <c r="D321" s="16">
        <v>141</v>
      </c>
      <c r="E321" s="16">
        <v>0</v>
      </c>
      <c r="F321" s="17">
        <v>481719.228</v>
      </c>
      <c r="G321" s="17">
        <v>6523402.4129999997</v>
      </c>
      <c r="H321" s="17">
        <v>539466.87699999998</v>
      </c>
      <c r="I321" s="17">
        <v>6520951.2980000004</v>
      </c>
      <c r="J321" s="17">
        <v>1024.6010000000001</v>
      </c>
      <c r="K321" s="18">
        <v>37841.666666666664</v>
      </c>
      <c r="L321" s="17"/>
      <c r="M321" s="17"/>
      <c r="N321" s="16" t="s">
        <v>10</v>
      </c>
    </row>
    <row r="322" spans="1:14" ht="15.5" x14ac:dyDescent="0.35">
      <c r="A322" s="15" t="str">
        <f t="shared" si="4"/>
        <v>2003-VL Long-142-0</v>
      </c>
      <c r="B322" s="16">
        <v>2003</v>
      </c>
      <c r="C322" s="16" t="s">
        <v>9</v>
      </c>
      <c r="D322" s="16">
        <v>142</v>
      </c>
      <c r="E322" s="16">
        <v>0</v>
      </c>
      <c r="F322" s="17">
        <v>481705.413</v>
      </c>
      <c r="G322" s="17">
        <v>6523397.9060000004</v>
      </c>
      <c r="H322" s="17">
        <v>539453.13500000001</v>
      </c>
      <c r="I322" s="17">
        <v>6520946.5870000003</v>
      </c>
      <c r="J322" s="17">
        <v>1025.077</v>
      </c>
      <c r="K322" s="18">
        <v>37841.667361111111</v>
      </c>
      <c r="L322" s="17"/>
      <c r="M322" s="17"/>
      <c r="N322" s="16" t="s">
        <v>10</v>
      </c>
    </row>
    <row r="323" spans="1:14" ht="15.5" x14ac:dyDescent="0.35">
      <c r="A323" s="15" t="str">
        <f t="shared" ref="A323:A386" si="5">B323 &amp; "-" &amp; C323 &amp; "-" &amp; D323 &amp; "-" &amp; E323</f>
        <v>2003-VL Long-143-0</v>
      </c>
      <c r="B323" s="16">
        <v>2003</v>
      </c>
      <c r="C323" s="16" t="s">
        <v>9</v>
      </c>
      <c r="D323" s="16">
        <v>143</v>
      </c>
      <c r="E323" s="16">
        <v>0</v>
      </c>
      <c r="F323" s="17">
        <v>481694.462</v>
      </c>
      <c r="G323" s="17">
        <v>6523388.1449999996</v>
      </c>
      <c r="H323" s="17">
        <v>539442.33700000006</v>
      </c>
      <c r="I323" s="17">
        <v>6520936.6679999996</v>
      </c>
      <c r="J323" s="17">
        <v>1024.5630000000001</v>
      </c>
      <c r="K323" s="18">
        <v>37841.668749999997</v>
      </c>
      <c r="L323" s="17"/>
      <c r="M323" s="17"/>
      <c r="N323" s="16" t="s">
        <v>10</v>
      </c>
    </row>
    <row r="324" spans="1:14" ht="15.5" x14ac:dyDescent="0.35">
      <c r="A324" s="15" t="str">
        <f t="shared" si="5"/>
        <v>2003-VL Long-144-0</v>
      </c>
      <c r="B324" s="16">
        <v>2003</v>
      </c>
      <c r="C324" s="16" t="s">
        <v>9</v>
      </c>
      <c r="D324" s="16">
        <v>144</v>
      </c>
      <c r="E324" s="16">
        <v>0</v>
      </c>
      <c r="F324" s="17">
        <v>481686.554</v>
      </c>
      <c r="G324" s="17">
        <v>6523379.3669999996</v>
      </c>
      <c r="H324" s="17">
        <v>539434.56400000001</v>
      </c>
      <c r="I324" s="17">
        <v>6520927.7759999996</v>
      </c>
      <c r="J324" s="17">
        <v>1024.116</v>
      </c>
      <c r="K324" s="18">
        <v>37841.669444444444</v>
      </c>
      <c r="L324" s="17"/>
      <c r="M324" s="17"/>
      <c r="N324" s="16" t="s">
        <v>10</v>
      </c>
    </row>
    <row r="325" spans="1:14" ht="15.5" x14ac:dyDescent="0.35">
      <c r="A325" s="15" t="str">
        <f t="shared" si="5"/>
        <v>2003-VL Long-145-0</v>
      </c>
      <c r="B325" s="16">
        <v>2003</v>
      </c>
      <c r="C325" s="16" t="s">
        <v>9</v>
      </c>
      <c r="D325" s="16">
        <v>145</v>
      </c>
      <c r="E325" s="16">
        <v>0</v>
      </c>
      <c r="F325" s="17">
        <v>481669.86900000001</v>
      </c>
      <c r="G325" s="17">
        <v>6523370.4280000003</v>
      </c>
      <c r="H325" s="17">
        <v>539418.02</v>
      </c>
      <c r="I325" s="17">
        <v>6520918.5920000002</v>
      </c>
      <c r="J325" s="17">
        <v>1023.366</v>
      </c>
      <c r="K325" s="18">
        <v>37841.670138888891</v>
      </c>
      <c r="L325" s="17"/>
      <c r="M325" s="17"/>
      <c r="N325" s="16" t="s">
        <v>10</v>
      </c>
    </row>
    <row r="326" spans="1:14" ht="15.5" x14ac:dyDescent="0.35">
      <c r="A326" s="15" t="str">
        <f t="shared" si="5"/>
        <v>2003-VL Long-146-0</v>
      </c>
      <c r="B326" s="16">
        <v>2003</v>
      </c>
      <c r="C326" s="16" t="s">
        <v>9</v>
      </c>
      <c r="D326" s="16">
        <v>146</v>
      </c>
      <c r="E326" s="16">
        <v>0</v>
      </c>
      <c r="F326" s="17">
        <v>481655.55099999998</v>
      </c>
      <c r="G326" s="17">
        <v>6523362.8300000001</v>
      </c>
      <c r="H326" s="17">
        <v>539403.82299999997</v>
      </c>
      <c r="I326" s="17">
        <v>6520910.784</v>
      </c>
      <c r="J326" s="17">
        <v>1021.9059999999999</v>
      </c>
      <c r="K326" s="18">
        <v>37841.67083333333</v>
      </c>
      <c r="L326" s="17"/>
      <c r="M326" s="17"/>
      <c r="N326" s="16" t="s">
        <v>10</v>
      </c>
    </row>
    <row r="327" spans="1:14" ht="15.5" x14ac:dyDescent="0.35">
      <c r="A327" s="15" t="str">
        <f t="shared" si="5"/>
        <v>2003-VL Long-147-0</v>
      </c>
      <c r="B327" s="16">
        <v>2003</v>
      </c>
      <c r="C327" s="16" t="s">
        <v>9</v>
      </c>
      <c r="D327" s="16">
        <v>147</v>
      </c>
      <c r="E327" s="16">
        <v>0</v>
      </c>
      <c r="F327" s="17">
        <v>481638.63799999998</v>
      </c>
      <c r="G327" s="17">
        <v>6523357.4759999998</v>
      </c>
      <c r="H327" s="17">
        <v>539386.99800000002</v>
      </c>
      <c r="I327" s="17">
        <v>6520905.1809999999</v>
      </c>
      <c r="J327" s="17">
        <v>1020.092</v>
      </c>
      <c r="K327" s="18">
        <v>37841.67291666667</v>
      </c>
      <c r="L327" s="17"/>
      <c r="M327" s="17"/>
      <c r="N327" s="16" t="s">
        <v>10</v>
      </c>
    </row>
    <row r="328" spans="1:14" ht="15.5" x14ac:dyDescent="0.35">
      <c r="A328" s="15" t="str">
        <f t="shared" si="5"/>
        <v>2003-VL Long-148-0</v>
      </c>
      <c r="B328" s="16">
        <v>2003</v>
      </c>
      <c r="C328" s="16" t="s">
        <v>9</v>
      </c>
      <c r="D328" s="16">
        <v>148</v>
      </c>
      <c r="E328" s="16">
        <v>0</v>
      </c>
      <c r="F328" s="17">
        <v>481623.35800000001</v>
      </c>
      <c r="G328" s="17">
        <v>6523353.409</v>
      </c>
      <c r="H328" s="17">
        <v>539371.78500000003</v>
      </c>
      <c r="I328" s="17">
        <v>6520900.8880000003</v>
      </c>
      <c r="J328" s="17">
        <v>1018.053</v>
      </c>
      <c r="K328" s="18">
        <v>37841.673611111109</v>
      </c>
      <c r="L328" s="17"/>
      <c r="M328" s="17"/>
      <c r="N328" s="16" t="s">
        <v>10</v>
      </c>
    </row>
    <row r="329" spans="1:14" ht="15.5" x14ac:dyDescent="0.35">
      <c r="A329" s="15" t="str">
        <f t="shared" si="5"/>
        <v>2003-VL Long-149-0</v>
      </c>
      <c r="B329" s="16">
        <v>2003</v>
      </c>
      <c r="C329" s="16" t="s">
        <v>9</v>
      </c>
      <c r="D329" s="16">
        <v>149</v>
      </c>
      <c r="E329" s="16">
        <v>0</v>
      </c>
      <c r="F329" s="17">
        <v>481601.033</v>
      </c>
      <c r="G329" s="17">
        <v>6523348.7539999997</v>
      </c>
      <c r="H329" s="17">
        <v>539349.54200000002</v>
      </c>
      <c r="I329" s="17">
        <v>6520895.9019999998</v>
      </c>
      <c r="J329" s="17">
        <v>1014.672</v>
      </c>
      <c r="K329" s="18">
        <v>37841.674305555556</v>
      </c>
      <c r="L329" s="17"/>
      <c r="M329" s="17"/>
      <c r="N329" s="16" t="s">
        <v>10</v>
      </c>
    </row>
    <row r="330" spans="1:14" ht="15.5" x14ac:dyDescent="0.35">
      <c r="A330" s="15" t="str">
        <f t="shared" si="5"/>
        <v>2003-VL Long-150-0</v>
      </c>
      <c r="B330" s="16">
        <v>2003</v>
      </c>
      <c r="C330" s="16" t="s">
        <v>9</v>
      </c>
      <c r="D330" s="16">
        <v>150</v>
      </c>
      <c r="E330" s="16">
        <v>0</v>
      </c>
      <c r="F330" s="17">
        <v>481591.80800000002</v>
      </c>
      <c r="G330" s="17">
        <v>6523344.0049999999</v>
      </c>
      <c r="H330" s="17">
        <v>539340.39199999999</v>
      </c>
      <c r="I330" s="17">
        <v>6520891.017</v>
      </c>
      <c r="J330" s="17">
        <v>1013.99</v>
      </c>
      <c r="K330" s="18">
        <v>37841.675000000003</v>
      </c>
      <c r="L330" s="17"/>
      <c r="M330" s="17"/>
      <c r="N330" s="16" t="s">
        <v>10</v>
      </c>
    </row>
    <row r="331" spans="1:14" ht="15.5" x14ac:dyDescent="0.35">
      <c r="A331" s="15" t="str">
        <f t="shared" si="5"/>
        <v>2003-VL Long-151-0</v>
      </c>
      <c r="B331" s="16">
        <v>2003</v>
      </c>
      <c r="C331" s="16" t="s">
        <v>9</v>
      </c>
      <c r="D331" s="16">
        <v>151</v>
      </c>
      <c r="E331" s="16">
        <v>0</v>
      </c>
      <c r="F331" s="17">
        <v>481574.01500000001</v>
      </c>
      <c r="G331" s="17">
        <v>6523347.1550000003</v>
      </c>
      <c r="H331" s="17">
        <v>539322.56099999999</v>
      </c>
      <c r="I331" s="17">
        <v>6520893.9000000004</v>
      </c>
      <c r="J331" s="17">
        <v>1014.669</v>
      </c>
      <c r="K331" s="18">
        <v>37841.679861111108</v>
      </c>
      <c r="L331" s="17"/>
      <c r="M331" s="17"/>
      <c r="N331" s="16" t="s">
        <v>10</v>
      </c>
    </row>
    <row r="332" spans="1:14" ht="15.5" x14ac:dyDescent="0.35">
      <c r="A332" s="15" t="str">
        <f t="shared" si="5"/>
        <v>2003-VL Long-152-0</v>
      </c>
      <c r="B332" s="16">
        <v>2003</v>
      </c>
      <c r="C332" s="16" t="s">
        <v>9</v>
      </c>
      <c r="D332" s="16">
        <v>152</v>
      </c>
      <c r="E332" s="16">
        <v>0</v>
      </c>
      <c r="F332" s="17">
        <v>481557.24900000001</v>
      </c>
      <c r="G332" s="17">
        <v>6523344.6869999999</v>
      </c>
      <c r="H332" s="17">
        <v>539305.84</v>
      </c>
      <c r="I332" s="17">
        <v>6520891.1830000002</v>
      </c>
      <c r="J332" s="17">
        <v>1016.811</v>
      </c>
      <c r="K332" s="18">
        <v>37841.680555555555</v>
      </c>
      <c r="L332" s="17"/>
      <c r="M332" s="17"/>
      <c r="N332" s="16" t="s">
        <v>10</v>
      </c>
    </row>
    <row r="333" spans="1:14" ht="15.5" x14ac:dyDescent="0.35">
      <c r="A333" s="15" t="str">
        <f t="shared" si="5"/>
        <v>2003-VL Long-153-0</v>
      </c>
      <c r="B333" s="16">
        <v>2003</v>
      </c>
      <c r="C333" s="16" t="s">
        <v>9</v>
      </c>
      <c r="D333" s="16">
        <v>153</v>
      </c>
      <c r="E333" s="16">
        <v>0</v>
      </c>
      <c r="F333" s="17">
        <v>481543.64199999999</v>
      </c>
      <c r="G333" s="17">
        <v>6523335.7999999998</v>
      </c>
      <c r="H333" s="17">
        <v>539292.37300000002</v>
      </c>
      <c r="I333" s="17">
        <v>6520882.0970000001</v>
      </c>
      <c r="J333" s="17">
        <v>1017.41</v>
      </c>
      <c r="K333" s="18">
        <v>37841.681944444441</v>
      </c>
      <c r="L333" s="17"/>
      <c r="M333" s="17"/>
      <c r="N333" s="16" t="s">
        <v>10</v>
      </c>
    </row>
    <row r="334" spans="1:14" ht="15.5" x14ac:dyDescent="0.35">
      <c r="A334" s="15" t="str">
        <f t="shared" si="5"/>
        <v>2003-VL Long-154-0</v>
      </c>
      <c r="B334" s="16">
        <v>2003</v>
      </c>
      <c r="C334" s="16" t="s">
        <v>9</v>
      </c>
      <c r="D334" s="16">
        <v>154</v>
      </c>
      <c r="E334" s="16">
        <v>0</v>
      </c>
      <c r="F334" s="17">
        <v>481535.82900000003</v>
      </c>
      <c r="G334" s="17">
        <v>6523322.4100000001</v>
      </c>
      <c r="H334" s="17">
        <v>539284.76399999997</v>
      </c>
      <c r="I334" s="17">
        <v>6520868.5970000001</v>
      </c>
      <c r="J334" s="17">
        <v>1017.252</v>
      </c>
      <c r="K334" s="18">
        <v>37841.682638888888</v>
      </c>
      <c r="L334" s="17"/>
      <c r="M334" s="17"/>
      <c r="N334" s="16" t="s">
        <v>10</v>
      </c>
    </row>
    <row r="335" spans="1:14" ht="15.5" x14ac:dyDescent="0.35">
      <c r="A335" s="15" t="str">
        <f t="shared" si="5"/>
        <v>2003-VL Long-155-0</v>
      </c>
      <c r="B335" s="16">
        <v>2003</v>
      </c>
      <c r="C335" s="16" t="s">
        <v>9</v>
      </c>
      <c r="D335" s="16">
        <v>155</v>
      </c>
      <c r="E335" s="16">
        <v>0</v>
      </c>
      <c r="F335" s="17">
        <v>481527.7</v>
      </c>
      <c r="G335" s="17">
        <v>6523317.3130000001</v>
      </c>
      <c r="H335" s="17">
        <v>539276.71499999997</v>
      </c>
      <c r="I335" s="17">
        <v>6520863.3820000002</v>
      </c>
      <c r="J335" s="17">
        <v>1017.783</v>
      </c>
      <c r="K335" s="18">
        <v>37841.683333333334</v>
      </c>
      <c r="L335" s="17"/>
      <c r="M335" s="17"/>
      <c r="N335" s="16" t="s">
        <v>10</v>
      </c>
    </row>
    <row r="336" spans="1:14" ht="15.5" x14ac:dyDescent="0.35">
      <c r="A336" s="15" t="str">
        <f t="shared" si="5"/>
        <v>2003-VL Long-156-0</v>
      </c>
      <c r="B336" s="16">
        <v>2003</v>
      </c>
      <c r="C336" s="16" t="s">
        <v>9</v>
      </c>
      <c r="D336" s="16">
        <v>156</v>
      </c>
      <c r="E336" s="16">
        <v>0</v>
      </c>
      <c r="F336" s="17">
        <v>481513.66700000002</v>
      </c>
      <c r="G336" s="17">
        <v>6523311.0580000002</v>
      </c>
      <c r="H336" s="17">
        <v>539262.78200000001</v>
      </c>
      <c r="I336" s="17">
        <v>6520856.9199999999</v>
      </c>
      <c r="J336" s="17">
        <v>1017.087</v>
      </c>
      <c r="K336" s="18">
        <v>37841.683333333334</v>
      </c>
      <c r="L336" s="17"/>
      <c r="M336" s="17"/>
      <c r="N336" s="16" t="s">
        <v>10</v>
      </c>
    </row>
    <row r="337" spans="1:14" ht="15.5" x14ac:dyDescent="0.35">
      <c r="A337" s="15" t="str">
        <f t="shared" si="5"/>
        <v>2003-VL Long-157-0</v>
      </c>
      <c r="B337" s="16">
        <v>2003</v>
      </c>
      <c r="C337" s="16" t="s">
        <v>9</v>
      </c>
      <c r="D337" s="16">
        <v>157</v>
      </c>
      <c r="E337" s="16">
        <v>0</v>
      </c>
      <c r="F337" s="17">
        <v>481499.95899999997</v>
      </c>
      <c r="G337" s="17">
        <v>6523308.8859999999</v>
      </c>
      <c r="H337" s="17">
        <v>539249.11300000001</v>
      </c>
      <c r="I337" s="17">
        <v>6520854.5449999999</v>
      </c>
      <c r="J337" s="17">
        <v>1016.593</v>
      </c>
      <c r="K337" s="18">
        <v>37841.684027777781</v>
      </c>
      <c r="L337" s="17"/>
      <c r="M337" s="17"/>
      <c r="N337" s="16" t="s">
        <v>10</v>
      </c>
    </row>
    <row r="338" spans="1:14" ht="15.5" x14ac:dyDescent="0.35">
      <c r="A338" s="15" t="str">
        <f t="shared" si="5"/>
        <v>2003-VL Long-158-0</v>
      </c>
      <c r="B338" s="16">
        <v>2003</v>
      </c>
      <c r="C338" s="16" t="s">
        <v>9</v>
      </c>
      <c r="D338" s="16">
        <v>158</v>
      </c>
      <c r="E338" s="16">
        <v>0</v>
      </c>
      <c r="F338" s="17">
        <v>481486.69400000002</v>
      </c>
      <c r="G338" s="17">
        <v>6523294.5109999999</v>
      </c>
      <c r="H338" s="17">
        <v>539236.06900000002</v>
      </c>
      <c r="I338" s="17">
        <v>6520839.9790000003</v>
      </c>
      <c r="J338" s="17">
        <v>1014.908</v>
      </c>
      <c r="K338" s="18">
        <v>37841.68472222222</v>
      </c>
      <c r="L338" s="17"/>
      <c r="M338" s="17"/>
      <c r="N338" s="16" t="s">
        <v>10</v>
      </c>
    </row>
    <row r="339" spans="1:14" ht="15.5" x14ac:dyDescent="0.35">
      <c r="A339" s="15" t="str">
        <f t="shared" si="5"/>
        <v>2003-VL Long-159-0</v>
      </c>
      <c r="B339" s="16">
        <v>2003</v>
      </c>
      <c r="C339" s="16" t="s">
        <v>9</v>
      </c>
      <c r="D339" s="16">
        <v>159</v>
      </c>
      <c r="E339" s="16">
        <v>0</v>
      </c>
      <c r="F339" s="17">
        <v>481468.73200000002</v>
      </c>
      <c r="G339" s="17">
        <v>6523292.5669999998</v>
      </c>
      <c r="H339" s="17">
        <v>539218.14500000002</v>
      </c>
      <c r="I339" s="17">
        <v>6520837.7680000002</v>
      </c>
      <c r="J339" s="17">
        <v>1013.843</v>
      </c>
      <c r="K339" s="18">
        <v>37841.685416666667</v>
      </c>
      <c r="L339" s="17"/>
      <c r="M339" s="17"/>
      <c r="N339" s="16" t="s">
        <v>10</v>
      </c>
    </row>
    <row r="340" spans="1:14" ht="15.5" x14ac:dyDescent="0.35">
      <c r="A340" s="15" t="str">
        <f t="shared" si="5"/>
        <v>2003-VL Long-160-0</v>
      </c>
      <c r="B340" s="16">
        <v>2003</v>
      </c>
      <c r="C340" s="16" t="s">
        <v>9</v>
      </c>
      <c r="D340" s="16">
        <v>160</v>
      </c>
      <c r="E340" s="16">
        <v>0</v>
      </c>
      <c r="F340" s="17">
        <v>481454.80599999998</v>
      </c>
      <c r="G340" s="17">
        <v>6523288.1739999996</v>
      </c>
      <c r="H340" s="17">
        <v>539204.29200000002</v>
      </c>
      <c r="I340" s="17">
        <v>6520833.1679999996</v>
      </c>
      <c r="J340" s="17">
        <v>1013.247</v>
      </c>
      <c r="K340" s="18">
        <v>37841.686805555553</v>
      </c>
      <c r="L340" s="17"/>
      <c r="M340" s="17"/>
      <c r="N340" s="16" t="s">
        <v>10</v>
      </c>
    </row>
    <row r="341" spans="1:14" ht="15.5" x14ac:dyDescent="0.35">
      <c r="A341" s="15" t="str">
        <f t="shared" si="5"/>
        <v>2003-VL Long-161-0</v>
      </c>
      <c r="B341" s="16">
        <v>2003</v>
      </c>
      <c r="C341" s="16" t="s">
        <v>9</v>
      </c>
      <c r="D341" s="16">
        <v>161</v>
      </c>
      <c r="E341" s="16">
        <v>0</v>
      </c>
      <c r="F341" s="17">
        <v>481438.87199999997</v>
      </c>
      <c r="G341" s="17">
        <v>6523285.4919999996</v>
      </c>
      <c r="H341" s="17">
        <v>539188.40599999996</v>
      </c>
      <c r="I341" s="17">
        <v>6520830.2510000002</v>
      </c>
      <c r="J341" s="17">
        <v>1011.854</v>
      </c>
      <c r="K341" s="18">
        <v>37841.6875</v>
      </c>
      <c r="L341" s="17"/>
      <c r="M341" s="17"/>
      <c r="N341" s="16" t="s">
        <v>10</v>
      </c>
    </row>
    <row r="342" spans="1:14" ht="15.5" x14ac:dyDescent="0.35">
      <c r="A342" s="15" t="str">
        <f t="shared" si="5"/>
        <v>2003-VL Long-162-0</v>
      </c>
      <c r="B342" s="16">
        <v>2003</v>
      </c>
      <c r="C342" s="16" t="s">
        <v>9</v>
      </c>
      <c r="D342" s="16">
        <v>162</v>
      </c>
      <c r="E342" s="16">
        <v>0</v>
      </c>
      <c r="F342" s="17">
        <v>481424.29800000001</v>
      </c>
      <c r="G342" s="17">
        <v>6523287.858</v>
      </c>
      <c r="H342" s="17">
        <v>539173.804</v>
      </c>
      <c r="I342" s="17">
        <v>6520832.398</v>
      </c>
      <c r="J342" s="17">
        <v>1010.333</v>
      </c>
      <c r="K342" s="18">
        <v>37841.688194444447</v>
      </c>
      <c r="L342" s="17"/>
      <c r="M342" s="17"/>
      <c r="N342" s="16" t="s">
        <v>10</v>
      </c>
    </row>
    <row r="343" spans="1:14" ht="15.5" x14ac:dyDescent="0.35">
      <c r="A343" s="15" t="str">
        <f t="shared" si="5"/>
        <v>2003-VL Long-163-0</v>
      </c>
      <c r="B343" s="16">
        <v>2003</v>
      </c>
      <c r="C343" s="16" t="s">
        <v>9</v>
      </c>
      <c r="D343" s="16">
        <v>163</v>
      </c>
      <c r="E343" s="16">
        <v>0</v>
      </c>
      <c r="F343" s="17">
        <v>481411.788</v>
      </c>
      <c r="G343" s="17">
        <v>6523290.0559999999</v>
      </c>
      <c r="H343" s="17">
        <v>539161.26699999999</v>
      </c>
      <c r="I343" s="17">
        <v>6520834.4079999998</v>
      </c>
      <c r="J343" s="17">
        <v>1009.443</v>
      </c>
      <c r="K343" s="18">
        <v>37841.688888888886</v>
      </c>
      <c r="L343" s="17"/>
      <c r="M343" s="17"/>
      <c r="N343" s="16" t="s">
        <v>10</v>
      </c>
    </row>
    <row r="344" spans="1:14" ht="15.5" x14ac:dyDescent="0.35">
      <c r="A344" s="15" t="str">
        <f t="shared" si="5"/>
        <v>2003-VL Long-164-0</v>
      </c>
      <c r="B344" s="16">
        <v>2003</v>
      </c>
      <c r="C344" s="16" t="s">
        <v>9</v>
      </c>
      <c r="D344" s="16">
        <v>164</v>
      </c>
      <c r="E344" s="16">
        <v>0</v>
      </c>
      <c r="F344" s="17">
        <v>481391.614</v>
      </c>
      <c r="G344" s="17">
        <v>6523287.5180000002</v>
      </c>
      <c r="H344" s="17">
        <v>539141.14099999995</v>
      </c>
      <c r="I344" s="17">
        <v>6520831.5700000003</v>
      </c>
      <c r="J344" s="17">
        <v>1008.667</v>
      </c>
      <c r="K344" s="18">
        <v>37841.689583333333</v>
      </c>
      <c r="L344" s="17"/>
      <c r="M344" s="17"/>
      <c r="N344" s="16" t="s">
        <v>10</v>
      </c>
    </row>
    <row r="345" spans="1:14" ht="15.5" x14ac:dyDescent="0.35">
      <c r="A345" s="15" t="str">
        <f t="shared" si="5"/>
        <v>2003-VL Long-165-0</v>
      </c>
      <c r="B345" s="16">
        <v>2003</v>
      </c>
      <c r="C345" s="16" t="s">
        <v>9</v>
      </c>
      <c r="D345" s="16">
        <v>165</v>
      </c>
      <c r="E345" s="16">
        <v>0</v>
      </c>
      <c r="F345" s="17">
        <v>481377.12800000003</v>
      </c>
      <c r="G345" s="17">
        <v>6523267.074</v>
      </c>
      <c r="H345" s="17">
        <v>539126.96699999995</v>
      </c>
      <c r="I345" s="17">
        <v>6520810.9199999999</v>
      </c>
      <c r="J345" s="17">
        <v>1008.771</v>
      </c>
      <c r="K345" s="18">
        <v>37841.69027777778</v>
      </c>
      <c r="L345" s="17"/>
      <c r="M345" s="17"/>
      <c r="N345" s="16" t="s">
        <v>10</v>
      </c>
    </row>
    <row r="346" spans="1:14" ht="15.5" x14ac:dyDescent="0.35">
      <c r="A346" s="15" t="str">
        <f t="shared" si="5"/>
        <v>2003-VL Long-166-0</v>
      </c>
      <c r="B346" s="16">
        <v>2003</v>
      </c>
      <c r="C346" s="16" t="s">
        <v>9</v>
      </c>
      <c r="D346" s="16">
        <v>166</v>
      </c>
      <c r="E346" s="16">
        <v>0</v>
      </c>
      <c r="F346" s="17">
        <v>481362.05499999999</v>
      </c>
      <c r="G346" s="17">
        <v>6523262.4469999997</v>
      </c>
      <c r="H346" s="17">
        <v>539111.97100000002</v>
      </c>
      <c r="I346" s="17">
        <v>6520806.0700000003</v>
      </c>
      <c r="J346" s="17">
        <v>1009.684</v>
      </c>
      <c r="K346" s="18">
        <v>37841.690972222219</v>
      </c>
      <c r="L346" s="17"/>
      <c r="M346" s="17"/>
      <c r="N346" s="16" t="s">
        <v>10</v>
      </c>
    </row>
    <row r="347" spans="1:14" ht="15.5" x14ac:dyDescent="0.35">
      <c r="A347" s="15" t="str">
        <f t="shared" si="5"/>
        <v>2003-VL Long-167-0</v>
      </c>
      <c r="B347" s="16">
        <v>2003</v>
      </c>
      <c r="C347" s="16" t="s">
        <v>9</v>
      </c>
      <c r="D347" s="16">
        <v>167</v>
      </c>
      <c r="E347" s="16">
        <v>0</v>
      </c>
      <c r="F347" s="17">
        <v>481345.81099999999</v>
      </c>
      <c r="G347" s="17">
        <v>6523261.1059999997</v>
      </c>
      <c r="H347" s="17">
        <v>539095.755</v>
      </c>
      <c r="I347" s="17">
        <v>6520804.4879999999</v>
      </c>
      <c r="J347" s="17">
        <v>1010.021</v>
      </c>
      <c r="K347" s="18">
        <v>37841.691666666666</v>
      </c>
      <c r="L347" s="17"/>
      <c r="M347" s="17"/>
      <c r="N347" s="16" t="s">
        <v>10</v>
      </c>
    </row>
    <row r="348" spans="1:14" ht="15.5" x14ac:dyDescent="0.35">
      <c r="A348" s="15" t="str">
        <f t="shared" si="5"/>
        <v>2003-VL Long-168-0</v>
      </c>
      <c r="B348" s="16">
        <v>2003</v>
      </c>
      <c r="C348" s="16" t="s">
        <v>9</v>
      </c>
      <c r="D348" s="16">
        <v>168</v>
      </c>
      <c r="E348" s="16">
        <v>0</v>
      </c>
      <c r="F348" s="17">
        <v>481331.01699999999</v>
      </c>
      <c r="G348" s="17">
        <v>6523260.1380000003</v>
      </c>
      <c r="H348" s="17">
        <v>539080.98300000001</v>
      </c>
      <c r="I348" s="17">
        <v>6520803.2989999996</v>
      </c>
      <c r="J348" s="17">
        <v>1009.875</v>
      </c>
      <c r="K348" s="18">
        <v>37841.691666666666</v>
      </c>
      <c r="L348" s="17"/>
      <c r="M348" s="17"/>
      <c r="N348" s="16" t="s">
        <v>10</v>
      </c>
    </row>
    <row r="349" spans="1:14" ht="15.5" x14ac:dyDescent="0.35">
      <c r="A349" s="15" t="str">
        <f t="shared" si="5"/>
        <v>2003-VL Long-169-0</v>
      </c>
      <c r="B349" s="16">
        <v>2003</v>
      </c>
      <c r="C349" s="16" t="s">
        <v>9</v>
      </c>
      <c r="D349" s="16">
        <v>169</v>
      </c>
      <c r="E349" s="16">
        <v>0</v>
      </c>
      <c r="F349" s="17">
        <v>481314.95400000003</v>
      </c>
      <c r="G349" s="17">
        <v>6523260.1830000002</v>
      </c>
      <c r="H349" s="17">
        <v>539064.92700000003</v>
      </c>
      <c r="I349" s="17">
        <v>6520803.1040000003</v>
      </c>
      <c r="J349" s="17">
        <v>1008.961</v>
      </c>
      <c r="K349" s="18">
        <v>37841.692361111112</v>
      </c>
      <c r="L349" s="17"/>
      <c r="M349" s="17"/>
      <c r="N349" s="16" t="s">
        <v>10</v>
      </c>
    </row>
    <row r="350" spans="1:14" ht="15.5" x14ac:dyDescent="0.35">
      <c r="A350" s="15" t="str">
        <f t="shared" si="5"/>
        <v>2003-VL Long-170-0</v>
      </c>
      <c r="B350" s="16">
        <v>2003</v>
      </c>
      <c r="C350" s="16" t="s">
        <v>9</v>
      </c>
      <c r="D350" s="16">
        <v>170</v>
      </c>
      <c r="E350" s="16">
        <v>0</v>
      </c>
      <c r="F350" s="17">
        <v>481298.04499999998</v>
      </c>
      <c r="G350" s="17">
        <v>6523261.2419999996</v>
      </c>
      <c r="H350" s="17">
        <v>539048.01100000006</v>
      </c>
      <c r="I350" s="17">
        <v>6520803.9110000003</v>
      </c>
      <c r="J350" s="17">
        <v>1007.611</v>
      </c>
      <c r="K350" s="18">
        <v>37841.692361111112</v>
      </c>
      <c r="L350" s="17"/>
      <c r="M350" s="17"/>
      <c r="N350" s="16" t="s">
        <v>10</v>
      </c>
    </row>
    <row r="351" spans="1:14" ht="15.5" x14ac:dyDescent="0.35">
      <c r="A351" s="15" t="str">
        <f t="shared" si="5"/>
        <v>2003-VL Long-171-0</v>
      </c>
      <c r="B351" s="16">
        <v>2003</v>
      </c>
      <c r="C351" s="16" t="s">
        <v>9</v>
      </c>
      <c r="D351" s="16">
        <v>171</v>
      </c>
      <c r="E351" s="16">
        <v>0</v>
      </c>
      <c r="F351" s="17">
        <v>481281.97200000001</v>
      </c>
      <c r="G351" s="17">
        <v>6523260.7769999998</v>
      </c>
      <c r="H351" s="17">
        <v>539031.95299999998</v>
      </c>
      <c r="I351" s="17">
        <v>6520803.2050000001</v>
      </c>
      <c r="J351" s="17">
        <v>1005.902</v>
      </c>
      <c r="K351" s="18">
        <v>37841.693055555559</v>
      </c>
      <c r="L351" s="17"/>
      <c r="M351" s="17"/>
      <c r="N351" s="16" t="s">
        <v>10</v>
      </c>
    </row>
    <row r="352" spans="1:14" ht="15.5" x14ac:dyDescent="0.35">
      <c r="A352" s="15" t="str">
        <f t="shared" si="5"/>
        <v>2003-VL Long-172-0</v>
      </c>
      <c r="B352" s="16">
        <v>2003</v>
      </c>
      <c r="C352" s="16" t="s">
        <v>9</v>
      </c>
      <c r="D352" s="16">
        <v>172</v>
      </c>
      <c r="E352" s="16">
        <v>0</v>
      </c>
      <c r="F352" s="17">
        <v>481265.908</v>
      </c>
      <c r="G352" s="17">
        <v>6523259.7089999998</v>
      </c>
      <c r="H352" s="17">
        <v>539015.91299999994</v>
      </c>
      <c r="I352" s="17">
        <v>6520801.898</v>
      </c>
      <c r="J352" s="17">
        <v>1004.558</v>
      </c>
      <c r="K352" s="18">
        <v>37841.693749999999</v>
      </c>
      <c r="L352" s="17"/>
      <c r="M352" s="17"/>
      <c r="N352" s="16" t="s">
        <v>10</v>
      </c>
    </row>
    <row r="353" spans="1:14" ht="15.5" x14ac:dyDescent="0.35">
      <c r="A353" s="15" t="str">
        <f t="shared" si="5"/>
        <v>2003-VL Long-173-0</v>
      </c>
      <c r="B353" s="16">
        <v>2003</v>
      </c>
      <c r="C353" s="16" t="s">
        <v>9</v>
      </c>
      <c r="D353" s="16">
        <v>173</v>
      </c>
      <c r="E353" s="16">
        <v>0</v>
      </c>
      <c r="F353" s="17">
        <v>481252.84100000001</v>
      </c>
      <c r="G353" s="17">
        <v>6523253.3689999999</v>
      </c>
      <c r="H353" s="17">
        <v>539002.94700000004</v>
      </c>
      <c r="I353" s="17">
        <v>6520795.3660000004</v>
      </c>
      <c r="J353" s="17">
        <v>1003.302</v>
      </c>
      <c r="K353" s="18">
        <v>37841.693749999999</v>
      </c>
      <c r="L353" s="17"/>
      <c r="M353" s="17"/>
      <c r="N353" s="16" t="s">
        <v>10</v>
      </c>
    </row>
    <row r="354" spans="1:14" ht="15.5" x14ac:dyDescent="0.35">
      <c r="A354" s="15" t="str">
        <f t="shared" si="5"/>
        <v>2003-VL Long-174-0</v>
      </c>
      <c r="B354" s="16">
        <v>2003</v>
      </c>
      <c r="C354" s="16" t="s">
        <v>9</v>
      </c>
      <c r="D354" s="16">
        <v>174</v>
      </c>
      <c r="E354" s="16">
        <v>0</v>
      </c>
      <c r="F354" s="17">
        <v>481239.42200000002</v>
      </c>
      <c r="G354" s="17">
        <v>6523243.9249999998</v>
      </c>
      <c r="H354" s="17">
        <v>538989.67500000005</v>
      </c>
      <c r="I354" s="17">
        <v>6520785.727</v>
      </c>
      <c r="J354" s="17">
        <v>1003.074</v>
      </c>
      <c r="K354" s="18">
        <v>37841.695833333331</v>
      </c>
      <c r="L354" s="17"/>
      <c r="M354" s="17"/>
      <c r="N354" s="16" t="s">
        <v>10</v>
      </c>
    </row>
    <row r="355" spans="1:14" ht="15.5" x14ac:dyDescent="0.35">
      <c r="A355" s="15" t="str">
        <f t="shared" si="5"/>
        <v>2003-VL Long-175-0</v>
      </c>
      <c r="B355" s="16">
        <v>2003</v>
      </c>
      <c r="C355" s="16" t="s">
        <v>9</v>
      </c>
      <c r="D355" s="16">
        <v>175</v>
      </c>
      <c r="E355" s="16">
        <v>0</v>
      </c>
      <c r="F355" s="17">
        <v>481226.18099999998</v>
      </c>
      <c r="G355" s="17">
        <v>6523230.7779999999</v>
      </c>
      <c r="H355" s="17">
        <v>538976.63699999999</v>
      </c>
      <c r="I355" s="17">
        <v>6520772.3890000004</v>
      </c>
      <c r="J355" s="17">
        <v>1002.4690000000001</v>
      </c>
      <c r="K355" s="18">
        <v>37841.695833333331</v>
      </c>
      <c r="L355" s="17"/>
      <c r="M355" s="17"/>
      <c r="N355" s="16" t="s">
        <v>10</v>
      </c>
    </row>
    <row r="356" spans="1:14" ht="15.5" x14ac:dyDescent="0.35">
      <c r="A356" s="15" t="str">
        <f t="shared" si="5"/>
        <v>2003-VL Long-176-0</v>
      </c>
      <c r="B356" s="16">
        <v>2003</v>
      </c>
      <c r="C356" s="16" t="s">
        <v>9</v>
      </c>
      <c r="D356" s="16">
        <v>176</v>
      </c>
      <c r="E356" s="16">
        <v>0</v>
      </c>
      <c r="F356" s="17">
        <v>481212.04700000002</v>
      </c>
      <c r="G356" s="17">
        <v>6523219.1320000002</v>
      </c>
      <c r="H356" s="17">
        <v>538962.68400000001</v>
      </c>
      <c r="I356" s="17">
        <v>6520760.5379999997</v>
      </c>
      <c r="J356" s="17">
        <v>1002.519</v>
      </c>
      <c r="K356" s="18">
        <v>37841.696527777778</v>
      </c>
      <c r="L356" s="17"/>
      <c r="M356" s="17"/>
      <c r="N356" s="16" t="s">
        <v>10</v>
      </c>
    </row>
    <row r="357" spans="1:14" ht="15.5" x14ac:dyDescent="0.35">
      <c r="A357" s="15" t="str">
        <f t="shared" si="5"/>
        <v>2003-VL Long-177-0</v>
      </c>
      <c r="B357" s="16">
        <v>2003</v>
      </c>
      <c r="C357" s="16" t="s">
        <v>9</v>
      </c>
      <c r="D357" s="16">
        <v>177</v>
      </c>
      <c r="E357" s="16">
        <v>0</v>
      </c>
      <c r="F357" s="17">
        <v>481197.50099999999</v>
      </c>
      <c r="G357" s="17">
        <v>6523210.7620000001</v>
      </c>
      <c r="H357" s="17">
        <v>538948.27</v>
      </c>
      <c r="I357" s="17">
        <v>6520751.9550000001</v>
      </c>
      <c r="J357" s="17">
        <v>1003.024</v>
      </c>
      <c r="K357" s="18">
        <v>37841.697222222225</v>
      </c>
      <c r="L357" s="17"/>
      <c r="M357" s="17"/>
      <c r="N357" s="16" t="s">
        <v>10</v>
      </c>
    </row>
    <row r="358" spans="1:14" ht="15.5" x14ac:dyDescent="0.35">
      <c r="A358" s="15" t="str">
        <f t="shared" si="5"/>
        <v>2003-VL Long-178-0</v>
      </c>
      <c r="B358" s="16">
        <v>2003</v>
      </c>
      <c r="C358" s="16" t="s">
        <v>9</v>
      </c>
      <c r="D358" s="16">
        <v>178</v>
      </c>
      <c r="E358" s="16">
        <v>0</v>
      </c>
      <c r="F358" s="17">
        <v>481181.63</v>
      </c>
      <c r="G358" s="17">
        <v>6523203.1739999996</v>
      </c>
      <c r="H358" s="17">
        <v>538932.52</v>
      </c>
      <c r="I358" s="17">
        <v>6520744.1339999996</v>
      </c>
      <c r="J358" s="17">
        <v>1002.904</v>
      </c>
      <c r="K358" s="18">
        <v>37841.697916666664</v>
      </c>
      <c r="L358" s="17"/>
      <c r="M358" s="17"/>
      <c r="N358" s="16" t="s">
        <v>10</v>
      </c>
    </row>
    <row r="359" spans="1:14" ht="15.5" x14ac:dyDescent="0.35">
      <c r="A359" s="15" t="str">
        <f t="shared" si="5"/>
        <v>2003-VL Long-179-0</v>
      </c>
      <c r="B359" s="16">
        <v>2003</v>
      </c>
      <c r="C359" s="16" t="s">
        <v>9</v>
      </c>
      <c r="D359" s="16">
        <v>179</v>
      </c>
      <c r="E359" s="16">
        <v>0</v>
      </c>
      <c r="F359" s="17">
        <v>481166.94300000003</v>
      </c>
      <c r="G359" s="17">
        <v>6523194.3360000001</v>
      </c>
      <c r="H359" s="17">
        <v>538917.973</v>
      </c>
      <c r="I359" s="17">
        <v>6520735.0810000002</v>
      </c>
      <c r="J359" s="17">
        <v>1002.423</v>
      </c>
      <c r="K359" s="18">
        <v>37841.698611111111</v>
      </c>
      <c r="L359" s="17"/>
      <c r="M359" s="17"/>
      <c r="N359" s="16" t="s">
        <v>10</v>
      </c>
    </row>
    <row r="360" spans="1:14" ht="15.5" x14ac:dyDescent="0.35">
      <c r="A360" s="19" t="str">
        <f t="shared" si="5"/>
        <v>2004-VL Long-1-0</v>
      </c>
      <c r="B360" s="20">
        <v>2004</v>
      </c>
      <c r="C360" s="20" t="s">
        <v>9</v>
      </c>
      <c r="D360" s="20">
        <v>1</v>
      </c>
      <c r="E360" s="20">
        <v>0</v>
      </c>
      <c r="F360" s="21">
        <v>482797.93900000001</v>
      </c>
      <c r="G360" s="21">
        <v>6523674.6770000001</v>
      </c>
      <c r="H360" s="21">
        <v>540540.98899999994</v>
      </c>
      <c r="I360" s="21">
        <v>6521239.5290000001</v>
      </c>
      <c r="J360" s="21">
        <v>1078.049</v>
      </c>
      <c r="K360" s="22">
        <v>38210.618750000001</v>
      </c>
      <c r="L360" s="21"/>
      <c r="M360" s="21"/>
      <c r="N360" s="20" t="s">
        <v>10</v>
      </c>
    </row>
    <row r="361" spans="1:14" ht="15.5" x14ac:dyDescent="0.35">
      <c r="A361" s="19" t="str">
        <f t="shared" si="5"/>
        <v>2004-VL Long-2-0</v>
      </c>
      <c r="B361" s="20">
        <v>2004</v>
      </c>
      <c r="C361" s="20" t="s">
        <v>9</v>
      </c>
      <c r="D361" s="20">
        <v>2</v>
      </c>
      <c r="E361" s="20">
        <v>0</v>
      </c>
      <c r="F361" s="21">
        <v>482791.049</v>
      </c>
      <c r="G361" s="21">
        <v>6523675.0439999998</v>
      </c>
      <c r="H361" s="21">
        <v>540534.09699999995</v>
      </c>
      <c r="I361" s="21">
        <v>6521239.7929999996</v>
      </c>
      <c r="J361" s="21">
        <v>1078.5509999999999</v>
      </c>
      <c r="K361" s="22">
        <v>38210.618055555555</v>
      </c>
      <c r="L361" s="21"/>
      <c r="M361" s="21"/>
      <c r="N361" s="20" t="s">
        <v>10</v>
      </c>
    </row>
    <row r="362" spans="1:14" ht="15.5" x14ac:dyDescent="0.35">
      <c r="A362" s="19" t="str">
        <f t="shared" si="5"/>
        <v>2004-VL Long-3-0</v>
      </c>
      <c r="B362" s="20">
        <v>2004</v>
      </c>
      <c r="C362" s="20" t="s">
        <v>9</v>
      </c>
      <c r="D362" s="20">
        <v>3</v>
      </c>
      <c r="E362" s="20">
        <v>0</v>
      </c>
      <c r="F362" s="21">
        <v>482784.39399999997</v>
      </c>
      <c r="G362" s="21">
        <v>6523675.7120000003</v>
      </c>
      <c r="H362" s="21">
        <v>540527.43599999999</v>
      </c>
      <c r="I362" s="21">
        <v>6521240.3619999997</v>
      </c>
      <c r="J362" s="21">
        <v>1079.4349999999999</v>
      </c>
      <c r="K362" s="22">
        <v>38210.617361111108</v>
      </c>
      <c r="L362" s="21"/>
      <c r="M362" s="21"/>
      <c r="N362" s="20" t="s">
        <v>10</v>
      </c>
    </row>
    <row r="363" spans="1:14" ht="15.5" x14ac:dyDescent="0.35">
      <c r="A363" s="19" t="str">
        <f t="shared" si="5"/>
        <v>2004-VL Long-4-0</v>
      </c>
      <c r="B363" s="20">
        <v>2004</v>
      </c>
      <c r="C363" s="20" t="s">
        <v>9</v>
      </c>
      <c r="D363" s="20">
        <v>4</v>
      </c>
      <c r="E363" s="20">
        <v>0</v>
      </c>
      <c r="F363" s="21">
        <v>482777.84</v>
      </c>
      <c r="G363" s="21">
        <v>6523676.608</v>
      </c>
      <c r="H363" s="21">
        <v>540520.87199999997</v>
      </c>
      <c r="I363" s="21">
        <v>6521241.1600000001</v>
      </c>
      <c r="J363" s="21">
        <v>1080.954</v>
      </c>
      <c r="K363" s="22">
        <v>38210.616666666669</v>
      </c>
      <c r="L363" s="21"/>
      <c r="M363" s="21"/>
      <c r="N363" s="20" t="s">
        <v>10</v>
      </c>
    </row>
    <row r="364" spans="1:14" ht="15.5" x14ac:dyDescent="0.35">
      <c r="A364" s="19" t="str">
        <f t="shared" si="5"/>
        <v>2004-VL Long-5-0</v>
      </c>
      <c r="B364" s="20">
        <v>2004</v>
      </c>
      <c r="C364" s="20" t="s">
        <v>9</v>
      </c>
      <c r="D364" s="20">
        <v>5</v>
      </c>
      <c r="E364" s="20">
        <v>0</v>
      </c>
      <c r="F364" s="21">
        <v>482771.50099999999</v>
      </c>
      <c r="G364" s="21">
        <v>6523676.5729999999</v>
      </c>
      <c r="H364" s="21">
        <v>540514.53599999996</v>
      </c>
      <c r="I364" s="21">
        <v>6521241.0300000003</v>
      </c>
      <c r="J364" s="21">
        <v>1082.116</v>
      </c>
      <c r="K364" s="22">
        <v>38210.615972222222</v>
      </c>
      <c r="L364" s="21"/>
      <c r="M364" s="21"/>
      <c r="N364" s="20" t="s">
        <v>10</v>
      </c>
    </row>
    <row r="365" spans="1:14" ht="15.5" x14ac:dyDescent="0.35">
      <c r="A365" s="19" t="str">
        <f t="shared" si="5"/>
        <v>2004-VL Long-6-0</v>
      </c>
      <c r="B365" s="20">
        <v>2004</v>
      </c>
      <c r="C365" s="20" t="s">
        <v>9</v>
      </c>
      <c r="D365" s="20">
        <v>6</v>
      </c>
      <c r="E365" s="20">
        <v>0</v>
      </c>
      <c r="F365" s="21">
        <v>482765.00300000003</v>
      </c>
      <c r="G365" s="21">
        <v>6523676.7539999997</v>
      </c>
      <c r="H365" s="21">
        <v>540508.03899999999</v>
      </c>
      <c r="I365" s="21">
        <v>6521241.1140000001</v>
      </c>
      <c r="J365" s="21">
        <v>1083.605</v>
      </c>
      <c r="K365" s="22">
        <v>38210.615277777775</v>
      </c>
      <c r="L365" s="21"/>
      <c r="M365" s="21"/>
      <c r="N365" s="20" t="s">
        <v>10</v>
      </c>
    </row>
    <row r="366" spans="1:14" ht="15.5" x14ac:dyDescent="0.35">
      <c r="A366" s="19" t="str">
        <f t="shared" si="5"/>
        <v>2004-VL Long-7-0</v>
      </c>
      <c r="B366" s="20">
        <v>2004</v>
      </c>
      <c r="C366" s="20" t="s">
        <v>9</v>
      </c>
      <c r="D366" s="20">
        <v>7</v>
      </c>
      <c r="E366" s="20">
        <v>0</v>
      </c>
      <c r="F366" s="21">
        <v>482757.86300000001</v>
      </c>
      <c r="G366" s="21">
        <v>6523676.8569999998</v>
      </c>
      <c r="H366" s="21">
        <v>540500.90099999995</v>
      </c>
      <c r="I366" s="21">
        <v>6521241.1100000003</v>
      </c>
      <c r="J366" s="21">
        <v>1084.9960000000001</v>
      </c>
      <c r="K366" s="22">
        <v>38210.614583333336</v>
      </c>
      <c r="L366" s="21"/>
      <c r="M366" s="21"/>
      <c r="N366" s="20" t="s">
        <v>10</v>
      </c>
    </row>
    <row r="367" spans="1:14" ht="15.5" x14ac:dyDescent="0.35">
      <c r="A367" s="19" t="str">
        <f t="shared" si="5"/>
        <v>2004-VL Long-8-0</v>
      </c>
      <c r="B367" s="20">
        <v>2004</v>
      </c>
      <c r="C367" s="20" t="s">
        <v>9</v>
      </c>
      <c r="D367" s="20">
        <v>8</v>
      </c>
      <c r="E367" s="20">
        <v>0</v>
      </c>
      <c r="F367" s="21">
        <v>482750.00599999999</v>
      </c>
      <c r="G367" s="21">
        <v>6523677.4390000002</v>
      </c>
      <c r="H367" s="21">
        <v>540493.03899999999</v>
      </c>
      <c r="I367" s="21">
        <v>6521241.5750000002</v>
      </c>
      <c r="J367" s="21">
        <v>1085.1289999999999</v>
      </c>
      <c r="K367" s="22">
        <v>38210.614583333336</v>
      </c>
      <c r="L367" s="21"/>
      <c r="M367" s="21"/>
      <c r="N367" s="20" t="s">
        <v>10</v>
      </c>
    </row>
    <row r="368" spans="1:14" ht="15.5" x14ac:dyDescent="0.35">
      <c r="A368" s="19" t="str">
        <f t="shared" si="5"/>
        <v>2004-VL Long-9-0</v>
      </c>
      <c r="B368" s="20">
        <v>2004</v>
      </c>
      <c r="C368" s="20" t="s">
        <v>9</v>
      </c>
      <c r="D368" s="20">
        <v>9</v>
      </c>
      <c r="E368" s="20">
        <v>0</v>
      </c>
      <c r="F368" s="21">
        <v>482742.12099999998</v>
      </c>
      <c r="G368" s="21">
        <v>6523677.7369999997</v>
      </c>
      <c r="H368" s="21">
        <v>540485.15300000005</v>
      </c>
      <c r="I368" s="21">
        <v>6521241.7549999999</v>
      </c>
      <c r="J368" s="21">
        <v>1085.6220000000001</v>
      </c>
      <c r="K368" s="22">
        <v>38210.613194444442</v>
      </c>
      <c r="L368" s="21"/>
      <c r="M368" s="21"/>
      <c r="N368" s="20" t="s">
        <v>10</v>
      </c>
    </row>
    <row r="369" spans="1:14" ht="15.5" x14ac:dyDescent="0.35">
      <c r="A369" s="19" t="str">
        <f t="shared" si="5"/>
        <v>2004-VL Long-10-0</v>
      </c>
      <c r="B369" s="20">
        <v>2004</v>
      </c>
      <c r="C369" s="20" t="s">
        <v>9</v>
      </c>
      <c r="D369" s="20">
        <v>10</v>
      </c>
      <c r="E369" s="20">
        <v>0</v>
      </c>
      <c r="F369" s="21">
        <v>482735.88</v>
      </c>
      <c r="G369" s="21">
        <v>6523678.4309999999</v>
      </c>
      <c r="H369" s="21">
        <v>540478.90399999998</v>
      </c>
      <c r="I369" s="21">
        <v>6521242.3550000004</v>
      </c>
      <c r="J369" s="21">
        <v>1085.489</v>
      </c>
      <c r="K369" s="22">
        <v>38210.613194444442</v>
      </c>
      <c r="L369" s="21"/>
      <c r="M369" s="21"/>
      <c r="N369" s="20" t="s">
        <v>10</v>
      </c>
    </row>
    <row r="370" spans="1:14" ht="15.5" x14ac:dyDescent="0.35">
      <c r="A370" s="19" t="str">
        <f t="shared" si="5"/>
        <v>2004-VL Long-11-0</v>
      </c>
      <c r="B370" s="20">
        <v>2004</v>
      </c>
      <c r="C370" s="20" t="s">
        <v>9</v>
      </c>
      <c r="D370" s="20">
        <v>11</v>
      </c>
      <c r="E370" s="20">
        <v>0</v>
      </c>
      <c r="F370" s="21">
        <v>482728.565</v>
      </c>
      <c r="G370" s="21">
        <v>6523678.6399999997</v>
      </c>
      <c r="H370" s="21">
        <v>540471.59100000001</v>
      </c>
      <c r="I370" s="21">
        <v>6521242.4550000001</v>
      </c>
      <c r="J370" s="21">
        <v>1085.0530000000001</v>
      </c>
      <c r="K370" s="22">
        <v>38210.612500000003</v>
      </c>
      <c r="L370" s="21"/>
      <c r="M370" s="21"/>
      <c r="N370" s="20" t="s">
        <v>10</v>
      </c>
    </row>
    <row r="371" spans="1:14" ht="15.5" x14ac:dyDescent="0.35">
      <c r="A371" s="19" t="str">
        <f t="shared" si="5"/>
        <v>2004-VL Long-12-0</v>
      </c>
      <c r="B371" s="20">
        <v>2004</v>
      </c>
      <c r="C371" s="20" t="s">
        <v>9</v>
      </c>
      <c r="D371" s="20">
        <v>12</v>
      </c>
      <c r="E371" s="20">
        <v>0</v>
      </c>
      <c r="F371" s="21">
        <v>482721.43800000002</v>
      </c>
      <c r="G371" s="21">
        <v>6523678.8779999996</v>
      </c>
      <c r="H371" s="21">
        <v>540464.46400000004</v>
      </c>
      <c r="I371" s="21">
        <v>6521242.5860000001</v>
      </c>
      <c r="J371" s="21">
        <v>1084.278</v>
      </c>
      <c r="K371" s="22">
        <v>38210.611805555556</v>
      </c>
      <c r="L371" s="21"/>
      <c r="M371" s="21"/>
      <c r="N371" s="20" t="s">
        <v>10</v>
      </c>
    </row>
    <row r="372" spans="1:14" ht="15.5" x14ac:dyDescent="0.35">
      <c r="A372" s="19" t="str">
        <f t="shared" si="5"/>
        <v>2004-VL Long-13-0</v>
      </c>
      <c r="B372" s="20">
        <v>2004</v>
      </c>
      <c r="C372" s="20" t="s">
        <v>9</v>
      </c>
      <c r="D372" s="20">
        <v>13</v>
      </c>
      <c r="E372" s="20">
        <v>0</v>
      </c>
      <c r="F372" s="21">
        <v>482714.96500000003</v>
      </c>
      <c r="G372" s="21">
        <v>6523678.0870000003</v>
      </c>
      <c r="H372" s="21">
        <v>540458.00600000005</v>
      </c>
      <c r="I372" s="21">
        <v>6521241.699</v>
      </c>
      <c r="J372" s="21">
        <v>1083.7190000000001</v>
      </c>
      <c r="K372" s="22">
        <v>38210.611111111109</v>
      </c>
      <c r="L372" s="21"/>
      <c r="M372" s="21"/>
      <c r="N372" s="20" t="s">
        <v>10</v>
      </c>
    </row>
    <row r="373" spans="1:14" ht="15.5" x14ac:dyDescent="0.35">
      <c r="A373" s="19" t="str">
        <f t="shared" si="5"/>
        <v>2004-VL Long-14-0</v>
      </c>
      <c r="B373" s="20">
        <v>2004</v>
      </c>
      <c r="C373" s="20" t="s">
        <v>9</v>
      </c>
      <c r="D373" s="20">
        <v>14</v>
      </c>
      <c r="E373" s="20">
        <v>0</v>
      </c>
      <c r="F373" s="21">
        <v>482708.43900000001</v>
      </c>
      <c r="G373" s="21">
        <v>6523677.835</v>
      </c>
      <c r="H373" s="21">
        <v>540451.48699999996</v>
      </c>
      <c r="I373" s="21">
        <v>6521241.3499999996</v>
      </c>
      <c r="J373" s="21">
        <v>1082.675</v>
      </c>
      <c r="K373" s="22">
        <v>38210.61041666667</v>
      </c>
      <c r="L373" s="21"/>
      <c r="M373" s="21"/>
      <c r="N373" s="20" t="s">
        <v>10</v>
      </c>
    </row>
    <row r="374" spans="1:14" ht="15.5" x14ac:dyDescent="0.35">
      <c r="A374" s="19" t="str">
        <f t="shared" si="5"/>
        <v>2004-VL Long-15-0</v>
      </c>
      <c r="B374" s="20">
        <v>2004</v>
      </c>
      <c r="C374" s="20" t="s">
        <v>9</v>
      </c>
      <c r="D374" s="20">
        <v>15</v>
      </c>
      <c r="E374" s="20">
        <v>0</v>
      </c>
      <c r="F374" s="21">
        <v>482701.14500000002</v>
      </c>
      <c r="G374" s="21">
        <v>6523677.0499999998</v>
      </c>
      <c r="H374" s="21">
        <v>540444.20799999998</v>
      </c>
      <c r="I374" s="21">
        <v>6521240.4560000002</v>
      </c>
      <c r="J374" s="21">
        <v>1081.0250000000001</v>
      </c>
      <c r="K374" s="22">
        <v>38210.609722222223</v>
      </c>
      <c r="L374" s="21"/>
      <c r="M374" s="21"/>
      <c r="N374" s="20" t="s">
        <v>10</v>
      </c>
    </row>
    <row r="375" spans="1:14" ht="15.5" x14ac:dyDescent="0.35">
      <c r="A375" s="19" t="str">
        <f t="shared" si="5"/>
        <v>2004-VL Long-16-0</v>
      </c>
      <c r="B375" s="20">
        <v>2004</v>
      </c>
      <c r="C375" s="20" t="s">
        <v>9</v>
      </c>
      <c r="D375" s="20">
        <v>16</v>
      </c>
      <c r="E375" s="20">
        <v>0</v>
      </c>
      <c r="F375" s="21">
        <v>482693.5</v>
      </c>
      <c r="G375" s="21">
        <v>6523676.9479999999</v>
      </c>
      <c r="H375" s="21">
        <v>540436.56799999997</v>
      </c>
      <c r="I375" s="21">
        <v>6521240.2400000002</v>
      </c>
      <c r="J375" s="21">
        <v>1079.2370000000001</v>
      </c>
      <c r="K375" s="22">
        <v>38210.607638888891</v>
      </c>
      <c r="L375" s="21"/>
      <c r="M375" s="21"/>
      <c r="N375" s="20" t="s">
        <v>10</v>
      </c>
    </row>
    <row r="376" spans="1:14" ht="15.5" x14ac:dyDescent="0.35">
      <c r="A376" s="19" t="str">
        <f t="shared" si="5"/>
        <v>2004-VL Long-17-0</v>
      </c>
      <c r="B376" s="20">
        <v>2004</v>
      </c>
      <c r="C376" s="20" t="s">
        <v>9</v>
      </c>
      <c r="D376" s="20">
        <v>17</v>
      </c>
      <c r="E376" s="20">
        <v>0</v>
      </c>
      <c r="F376" s="21">
        <v>482685.66600000003</v>
      </c>
      <c r="G376" s="21">
        <v>6523676.7000000002</v>
      </c>
      <c r="H376" s="21">
        <v>540428.74199999997</v>
      </c>
      <c r="I376" s="21">
        <v>6521239.8760000002</v>
      </c>
      <c r="J376" s="21">
        <v>1076.8489999999999</v>
      </c>
      <c r="K376" s="22">
        <v>38210.602777777778</v>
      </c>
      <c r="L376" s="21"/>
      <c r="M376" s="21"/>
      <c r="N376" s="20" t="s">
        <v>10</v>
      </c>
    </row>
    <row r="377" spans="1:14" ht="15.5" x14ac:dyDescent="0.35">
      <c r="A377" s="19" t="str">
        <f t="shared" si="5"/>
        <v>2004-VL Long-18-0</v>
      </c>
      <c r="B377" s="20">
        <v>2004</v>
      </c>
      <c r="C377" s="20" t="s">
        <v>9</v>
      </c>
      <c r="D377" s="20">
        <v>18</v>
      </c>
      <c r="E377" s="20">
        <v>0</v>
      </c>
      <c r="F377" s="21">
        <v>482678.64</v>
      </c>
      <c r="G377" s="21">
        <v>6523676.9239999996</v>
      </c>
      <c r="H377" s="21">
        <v>540421.71600000001</v>
      </c>
      <c r="I377" s="21">
        <v>6521239.9950000001</v>
      </c>
      <c r="J377" s="21">
        <v>1074.337</v>
      </c>
      <c r="K377" s="22">
        <v>38210.604166666664</v>
      </c>
      <c r="L377" s="21"/>
      <c r="M377" s="21"/>
      <c r="N377" s="20" t="s">
        <v>10</v>
      </c>
    </row>
    <row r="378" spans="1:14" ht="15.5" x14ac:dyDescent="0.35">
      <c r="A378" s="19" t="str">
        <f t="shared" si="5"/>
        <v>2004-VL Long-19-0</v>
      </c>
      <c r="B378" s="20">
        <v>2004</v>
      </c>
      <c r="C378" s="20" t="s">
        <v>9</v>
      </c>
      <c r="D378" s="20">
        <v>19</v>
      </c>
      <c r="E378" s="20">
        <v>0</v>
      </c>
      <c r="F378" s="21">
        <v>482671.06</v>
      </c>
      <c r="G378" s="21">
        <v>6523677.0659999996</v>
      </c>
      <c r="H378" s="21">
        <v>540414.13800000004</v>
      </c>
      <c r="I378" s="21">
        <v>6521240.023</v>
      </c>
      <c r="J378" s="21">
        <v>1071.644</v>
      </c>
      <c r="K378" s="22">
        <v>38210.604861111111</v>
      </c>
      <c r="L378" s="21"/>
      <c r="M378" s="21"/>
      <c r="N378" s="20" t="s">
        <v>10</v>
      </c>
    </row>
    <row r="379" spans="1:14" ht="15.5" x14ac:dyDescent="0.35">
      <c r="A379" s="19" t="str">
        <f t="shared" si="5"/>
        <v>2004-VL Long-20-0</v>
      </c>
      <c r="B379" s="20">
        <v>2004</v>
      </c>
      <c r="C379" s="20" t="s">
        <v>9</v>
      </c>
      <c r="D379" s="20">
        <v>20</v>
      </c>
      <c r="E379" s="20">
        <v>0</v>
      </c>
      <c r="F379" s="21"/>
      <c r="G379" s="21"/>
      <c r="H379" s="21" t="s">
        <v>10</v>
      </c>
      <c r="I379" s="21" t="s">
        <v>10</v>
      </c>
      <c r="J379" s="21"/>
      <c r="K379" s="22"/>
      <c r="L379" s="21"/>
      <c r="M379" s="21"/>
      <c r="N379" s="20" t="s">
        <v>13</v>
      </c>
    </row>
    <row r="380" spans="1:14" ht="15.5" x14ac:dyDescent="0.35">
      <c r="A380" s="19" t="str">
        <f t="shared" si="5"/>
        <v>2004-VL Long-21-0</v>
      </c>
      <c r="B380" s="20">
        <v>2004</v>
      </c>
      <c r="C380" s="20" t="s">
        <v>9</v>
      </c>
      <c r="D380" s="20">
        <v>21</v>
      </c>
      <c r="E380" s="20">
        <v>0</v>
      </c>
      <c r="F380" s="21"/>
      <c r="G380" s="21"/>
      <c r="H380" s="21" t="s">
        <v>10</v>
      </c>
      <c r="I380" s="21" t="s">
        <v>10</v>
      </c>
      <c r="J380" s="21"/>
      <c r="K380" s="22"/>
      <c r="L380" s="21"/>
      <c r="M380" s="21"/>
      <c r="N380" s="20" t="s">
        <v>13</v>
      </c>
    </row>
    <row r="381" spans="1:14" ht="15.5" x14ac:dyDescent="0.35">
      <c r="A381" s="19" t="str">
        <f t="shared" si="5"/>
        <v>2004-VL Long-22-0</v>
      </c>
      <c r="B381" s="20">
        <v>2004</v>
      </c>
      <c r="C381" s="20" t="s">
        <v>9</v>
      </c>
      <c r="D381" s="20">
        <v>22</v>
      </c>
      <c r="E381" s="20">
        <v>0</v>
      </c>
      <c r="F381" s="21"/>
      <c r="G381" s="21"/>
      <c r="H381" s="21" t="s">
        <v>10</v>
      </c>
      <c r="I381" s="21" t="s">
        <v>10</v>
      </c>
      <c r="J381" s="21"/>
      <c r="K381" s="22"/>
      <c r="L381" s="21"/>
      <c r="M381" s="21"/>
      <c r="N381" s="20" t="s">
        <v>13</v>
      </c>
    </row>
    <row r="382" spans="1:14" ht="15.5" x14ac:dyDescent="0.35">
      <c r="A382" s="19" t="str">
        <f t="shared" si="5"/>
        <v>2004-VL Long-23-0</v>
      </c>
      <c r="B382" s="20">
        <v>2004</v>
      </c>
      <c r="C382" s="20" t="s">
        <v>9</v>
      </c>
      <c r="D382" s="20">
        <v>23</v>
      </c>
      <c r="E382" s="20">
        <v>0</v>
      </c>
      <c r="F382" s="21"/>
      <c r="G382" s="21"/>
      <c r="H382" s="21" t="s">
        <v>10</v>
      </c>
      <c r="I382" s="21" t="s">
        <v>10</v>
      </c>
      <c r="J382" s="21"/>
      <c r="K382" s="22"/>
      <c r="L382" s="21"/>
      <c r="M382" s="21"/>
      <c r="N382" s="20" t="s">
        <v>13</v>
      </c>
    </row>
    <row r="383" spans="1:14" ht="15.5" x14ac:dyDescent="0.35">
      <c r="A383" s="19" t="str">
        <f t="shared" si="5"/>
        <v>2004-VL Long-24-0</v>
      </c>
      <c r="B383" s="20">
        <v>2004</v>
      </c>
      <c r="C383" s="20" t="s">
        <v>9</v>
      </c>
      <c r="D383" s="20">
        <v>24</v>
      </c>
      <c r="E383" s="20">
        <v>0</v>
      </c>
      <c r="F383" s="21"/>
      <c r="G383" s="21"/>
      <c r="H383" s="21" t="s">
        <v>10</v>
      </c>
      <c r="I383" s="21" t="s">
        <v>10</v>
      </c>
      <c r="J383" s="21"/>
      <c r="K383" s="22"/>
      <c r="L383" s="21"/>
      <c r="M383" s="21"/>
      <c r="N383" s="20" t="s">
        <v>13</v>
      </c>
    </row>
    <row r="384" spans="1:14" ht="15.5" x14ac:dyDescent="0.35">
      <c r="A384" s="19" t="str">
        <f t="shared" si="5"/>
        <v>2004-VL Long-25-0</v>
      </c>
      <c r="B384" s="20">
        <v>2004</v>
      </c>
      <c r="C384" s="20" t="s">
        <v>9</v>
      </c>
      <c r="D384" s="20">
        <v>25</v>
      </c>
      <c r="E384" s="20">
        <v>0</v>
      </c>
      <c r="F384" s="21"/>
      <c r="G384" s="21"/>
      <c r="H384" s="21" t="s">
        <v>10</v>
      </c>
      <c r="I384" s="21" t="s">
        <v>10</v>
      </c>
      <c r="J384" s="21"/>
      <c r="K384" s="22"/>
      <c r="L384" s="21"/>
      <c r="M384" s="21"/>
      <c r="N384" s="20" t="s">
        <v>13</v>
      </c>
    </row>
    <row r="385" spans="1:14" ht="15.5" x14ac:dyDescent="0.35">
      <c r="A385" s="19" t="str">
        <f t="shared" si="5"/>
        <v>2004-VL Long-26-0</v>
      </c>
      <c r="B385" s="20">
        <v>2004</v>
      </c>
      <c r="C385" s="20" t="s">
        <v>9</v>
      </c>
      <c r="D385" s="20">
        <v>26</v>
      </c>
      <c r="E385" s="20">
        <v>0</v>
      </c>
      <c r="F385" s="21">
        <v>482619.76500000001</v>
      </c>
      <c r="G385" s="21">
        <v>6523675.3760000002</v>
      </c>
      <c r="H385" s="21">
        <v>540362.89300000004</v>
      </c>
      <c r="I385" s="21">
        <v>6521237.568</v>
      </c>
      <c r="J385" s="21">
        <v>1072.6189999999999</v>
      </c>
      <c r="K385" s="22">
        <v>38210.599305555559</v>
      </c>
      <c r="L385" s="21"/>
      <c r="M385" s="21"/>
      <c r="N385" s="20" t="s">
        <v>10</v>
      </c>
    </row>
    <row r="386" spans="1:14" ht="15.5" x14ac:dyDescent="0.35">
      <c r="A386" s="19" t="str">
        <f t="shared" si="5"/>
        <v>2004-VL Long-27-0</v>
      </c>
      <c r="B386" s="20">
        <v>2004</v>
      </c>
      <c r="C386" s="20" t="s">
        <v>9</v>
      </c>
      <c r="D386" s="20">
        <v>27</v>
      </c>
      <c r="E386" s="20">
        <v>0</v>
      </c>
      <c r="F386" s="21">
        <v>482611.58600000001</v>
      </c>
      <c r="G386" s="21">
        <v>6523674.1689999998</v>
      </c>
      <c r="H386" s="21">
        <v>540354.73600000003</v>
      </c>
      <c r="I386" s="21">
        <v>6521236.2400000002</v>
      </c>
      <c r="J386" s="21">
        <v>1074.329</v>
      </c>
      <c r="K386" s="22">
        <v>38210.598611111112</v>
      </c>
      <c r="L386" s="21"/>
      <c r="M386" s="21"/>
      <c r="N386" s="20" t="s">
        <v>10</v>
      </c>
    </row>
    <row r="387" spans="1:14" ht="15.5" x14ac:dyDescent="0.35">
      <c r="A387" s="19" t="str">
        <f t="shared" ref="A387:A450" si="6">B387 &amp; "-" &amp; C387 &amp; "-" &amp; D387 &amp; "-" &amp; E387</f>
        <v>2004-VL Long-28-0</v>
      </c>
      <c r="B387" s="20">
        <v>2004</v>
      </c>
      <c r="C387" s="20" t="s">
        <v>9</v>
      </c>
      <c r="D387" s="20">
        <v>28</v>
      </c>
      <c r="E387" s="20">
        <v>0</v>
      </c>
      <c r="F387" s="21">
        <v>482603.68900000001</v>
      </c>
      <c r="G387" s="21">
        <v>6523673.1239999998</v>
      </c>
      <c r="H387" s="21">
        <v>540346.85900000005</v>
      </c>
      <c r="I387" s="21">
        <v>6521235.0779999997</v>
      </c>
      <c r="J387" s="21">
        <v>1075.1489999999999</v>
      </c>
      <c r="K387" s="22">
        <v>38210.597222222219</v>
      </c>
      <c r="L387" s="21"/>
      <c r="M387" s="21"/>
      <c r="N387" s="20" t="s">
        <v>10</v>
      </c>
    </row>
    <row r="388" spans="1:14" ht="15.5" x14ac:dyDescent="0.35">
      <c r="A388" s="19" t="str">
        <f t="shared" si="6"/>
        <v>2004-VL Long-29-0</v>
      </c>
      <c r="B388" s="20">
        <v>2004</v>
      </c>
      <c r="C388" s="20" t="s">
        <v>9</v>
      </c>
      <c r="D388" s="20">
        <v>29</v>
      </c>
      <c r="E388" s="20">
        <v>0</v>
      </c>
      <c r="F388" s="21">
        <v>482596.533</v>
      </c>
      <c r="G388" s="21">
        <v>6523671.5130000003</v>
      </c>
      <c r="H388" s="21">
        <v>540339.73</v>
      </c>
      <c r="I388" s="21">
        <v>6521233.3609999996</v>
      </c>
      <c r="J388" s="21">
        <v>1075.2550000000001</v>
      </c>
      <c r="K388" s="22">
        <v>38210.597222222219</v>
      </c>
      <c r="L388" s="21"/>
      <c r="M388" s="21"/>
      <c r="N388" s="20" t="s">
        <v>10</v>
      </c>
    </row>
    <row r="389" spans="1:14" ht="15.5" x14ac:dyDescent="0.35">
      <c r="A389" s="19" t="str">
        <f t="shared" si="6"/>
        <v>2004-VL Long-30-0</v>
      </c>
      <c r="B389" s="20">
        <v>2004</v>
      </c>
      <c r="C389" s="20" t="s">
        <v>9</v>
      </c>
      <c r="D389" s="20">
        <v>30</v>
      </c>
      <c r="E389" s="20">
        <v>0</v>
      </c>
      <c r="F389" s="21">
        <v>482588.23100000003</v>
      </c>
      <c r="G389" s="21">
        <v>6523670.3909999998</v>
      </c>
      <c r="H389" s="21">
        <v>540331.44900000002</v>
      </c>
      <c r="I389" s="21">
        <v>6521232.1150000002</v>
      </c>
      <c r="J389" s="21">
        <v>1074.951</v>
      </c>
      <c r="K389" s="22">
        <v>38210.595833333333</v>
      </c>
      <c r="L389" s="21"/>
      <c r="M389" s="21"/>
      <c r="N389" s="20" t="s">
        <v>10</v>
      </c>
    </row>
    <row r="390" spans="1:14" ht="15.5" x14ac:dyDescent="0.35">
      <c r="A390" s="19" t="str">
        <f t="shared" si="6"/>
        <v>2004-VL Long-31-0</v>
      </c>
      <c r="B390" s="20">
        <v>2004</v>
      </c>
      <c r="C390" s="20" t="s">
        <v>9</v>
      </c>
      <c r="D390" s="20">
        <v>31</v>
      </c>
      <c r="E390" s="20">
        <v>0</v>
      </c>
      <c r="F390" s="21">
        <v>482580.34499999997</v>
      </c>
      <c r="G390" s="21">
        <v>6523669.5669999998</v>
      </c>
      <c r="H390" s="21">
        <v>540323.57900000003</v>
      </c>
      <c r="I390" s="21">
        <v>6521231.1739999996</v>
      </c>
      <c r="J390" s="21">
        <v>1074.136</v>
      </c>
      <c r="K390" s="22">
        <v>38210.595138888886</v>
      </c>
      <c r="L390" s="21"/>
      <c r="M390" s="21"/>
      <c r="N390" s="20" t="s">
        <v>10</v>
      </c>
    </row>
    <row r="391" spans="1:14" ht="15.5" x14ac:dyDescent="0.35">
      <c r="A391" s="19" t="str">
        <f t="shared" si="6"/>
        <v>2004-VL Long-32-0</v>
      </c>
      <c r="B391" s="20">
        <v>2004</v>
      </c>
      <c r="C391" s="20" t="s">
        <v>9</v>
      </c>
      <c r="D391" s="20">
        <v>32</v>
      </c>
      <c r="E391" s="20">
        <v>0</v>
      </c>
      <c r="F391" s="21">
        <v>482571.42599999998</v>
      </c>
      <c r="G391" s="21">
        <v>6523668.1189999999</v>
      </c>
      <c r="H391" s="21">
        <v>540314.68599999999</v>
      </c>
      <c r="I391" s="21">
        <v>6521229.5930000003</v>
      </c>
      <c r="J391" s="21">
        <v>1073.27</v>
      </c>
      <c r="K391" s="22">
        <v>38210.594444444447</v>
      </c>
      <c r="L391" s="21"/>
      <c r="M391" s="21"/>
      <c r="N391" s="20" t="s">
        <v>10</v>
      </c>
    </row>
    <row r="392" spans="1:14" ht="15.5" x14ac:dyDescent="0.35">
      <c r="A392" s="19" t="str">
        <f t="shared" si="6"/>
        <v>2004-VL Long-33-0</v>
      </c>
      <c r="B392" s="20">
        <v>2004</v>
      </c>
      <c r="C392" s="20" t="s">
        <v>9</v>
      </c>
      <c r="D392" s="20">
        <v>33</v>
      </c>
      <c r="E392" s="20">
        <v>0</v>
      </c>
      <c r="F392" s="21">
        <v>482564.20400000003</v>
      </c>
      <c r="G392" s="21">
        <v>6523666.8080000002</v>
      </c>
      <c r="H392" s="21">
        <v>540307.48800000001</v>
      </c>
      <c r="I392" s="21">
        <v>6521228.1749999998</v>
      </c>
      <c r="J392" s="21">
        <v>1072.1199999999999</v>
      </c>
      <c r="K392" s="22">
        <v>38210.593055555553</v>
      </c>
      <c r="L392" s="21"/>
      <c r="M392" s="21"/>
      <c r="N392" s="20" t="s">
        <v>10</v>
      </c>
    </row>
    <row r="393" spans="1:14" ht="15.5" x14ac:dyDescent="0.35">
      <c r="A393" s="19" t="str">
        <f t="shared" si="6"/>
        <v>2004-VL Long-34-0</v>
      </c>
      <c r="B393" s="20">
        <v>2004</v>
      </c>
      <c r="C393" s="20" t="s">
        <v>9</v>
      </c>
      <c r="D393" s="20">
        <v>34</v>
      </c>
      <c r="E393" s="20">
        <v>0</v>
      </c>
      <c r="F393" s="21">
        <v>482557.77799999999</v>
      </c>
      <c r="G393" s="21">
        <v>6523665.7479999997</v>
      </c>
      <c r="H393" s="21">
        <v>540301.08100000001</v>
      </c>
      <c r="I393" s="21">
        <v>6521227.0199999996</v>
      </c>
      <c r="J393" s="21">
        <v>1071.0419999999999</v>
      </c>
      <c r="K393" s="22">
        <v>38210.592361111114</v>
      </c>
      <c r="L393" s="21"/>
      <c r="M393" s="21"/>
      <c r="N393" s="20" t="s">
        <v>10</v>
      </c>
    </row>
    <row r="394" spans="1:14" ht="15.5" x14ac:dyDescent="0.35">
      <c r="A394" s="19" t="str">
        <f t="shared" si="6"/>
        <v>2004-VL Long-35-0</v>
      </c>
      <c r="B394" s="20">
        <v>2004</v>
      </c>
      <c r="C394" s="20" t="s">
        <v>9</v>
      </c>
      <c r="D394" s="20">
        <v>35</v>
      </c>
      <c r="E394" s="20">
        <v>0</v>
      </c>
      <c r="F394" s="21">
        <v>482554.08199999999</v>
      </c>
      <c r="G394" s="21">
        <v>6523665.233</v>
      </c>
      <c r="H394" s="21">
        <v>540297.39399999997</v>
      </c>
      <c r="I394" s="21">
        <v>6521226.4500000002</v>
      </c>
      <c r="J394" s="21">
        <v>1070.2260000000001</v>
      </c>
      <c r="K394" s="22">
        <v>38210.591666666667</v>
      </c>
      <c r="L394" s="21"/>
      <c r="M394" s="21"/>
      <c r="N394" s="20" t="s">
        <v>10</v>
      </c>
    </row>
    <row r="395" spans="1:14" ht="15.5" x14ac:dyDescent="0.35">
      <c r="A395" s="19" t="str">
        <f t="shared" si="6"/>
        <v>2004-VL Long-36-0</v>
      </c>
      <c r="B395" s="20">
        <v>2004</v>
      </c>
      <c r="C395" s="20" t="s">
        <v>9</v>
      </c>
      <c r="D395" s="20">
        <v>36</v>
      </c>
      <c r="E395" s="20">
        <v>0</v>
      </c>
      <c r="F395" s="21">
        <v>482535.41399999999</v>
      </c>
      <c r="G395" s="21">
        <v>6523663.199</v>
      </c>
      <c r="H395" s="21">
        <v>540278.76599999995</v>
      </c>
      <c r="I395" s="21">
        <v>6521224.1380000003</v>
      </c>
      <c r="J395" s="21">
        <v>1066.297</v>
      </c>
      <c r="K395" s="22">
        <v>38210.59097222222</v>
      </c>
      <c r="L395" s="21"/>
      <c r="M395" s="21"/>
      <c r="N395" s="20" t="s">
        <v>10</v>
      </c>
    </row>
    <row r="396" spans="1:14" ht="15.5" x14ac:dyDescent="0.35">
      <c r="A396" s="19" t="str">
        <f t="shared" si="6"/>
        <v>2004-VL Long-37-0</v>
      </c>
      <c r="B396" s="20">
        <v>2004</v>
      </c>
      <c r="C396" s="20" t="s">
        <v>9</v>
      </c>
      <c r="D396" s="20">
        <v>37</v>
      </c>
      <c r="E396" s="20">
        <v>0</v>
      </c>
      <c r="F396" s="21">
        <v>482525.56</v>
      </c>
      <c r="G396" s="21">
        <v>6523660.2709999997</v>
      </c>
      <c r="H396" s="21">
        <v>540268.95900000003</v>
      </c>
      <c r="I396" s="21">
        <v>6521221.0650000004</v>
      </c>
      <c r="J396" s="21">
        <v>1062.912</v>
      </c>
      <c r="K396" s="22">
        <v>38210.589583333334</v>
      </c>
      <c r="L396" s="21"/>
      <c r="M396" s="21"/>
      <c r="N396" s="20" t="s">
        <v>10</v>
      </c>
    </row>
    <row r="397" spans="1:14" ht="15.5" x14ac:dyDescent="0.35">
      <c r="A397" s="19" t="str">
        <f t="shared" si="6"/>
        <v>2004-VL Long-38-0</v>
      </c>
      <c r="B397" s="20">
        <v>2004</v>
      </c>
      <c r="C397" s="20" t="s">
        <v>9</v>
      </c>
      <c r="D397" s="20">
        <v>38</v>
      </c>
      <c r="E397" s="20">
        <v>0</v>
      </c>
      <c r="F397" s="21">
        <v>482520.81699999998</v>
      </c>
      <c r="G397" s="21">
        <v>6523658.5729999999</v>
      </c>
      <c r="H397" s="21">
        <v>540264.245</v>
      </c>
      <c r="I397" s="21">
        <v>6521219.2970000003</v>
      </c>
      <c r="J397" s="21">
        <v>1061.2139999999999</v>
      </c>
      <c r="K397" s="22">
        <v>38210.588194444441</v>
      </c>
      <c r="L397" s="21"/>
      <c r="M397" s="21"/>
      <c r="N397" s="20" t="s">
        <v>10</v>
      </c>
    </row>
    <row r="398" spans="1:14" ht="15.5" x14ac:dyDescent="0.35">
      <c r="A398" s="19" t="str">
        <f t="shared" si="6"/>
        <v>2004-VL Long-39-0</v>
      </c>
      <c r="B398" s="20">
        <v>2004</v>
      </c>
      <c r="C398" s="20" t="s">
        <v>9</v>
      </c>
      <c r="D398" s="20">
        <v>39</v>
      </c>
      <c r="E398" s="20">
        <v>0</v>
      </c>
      <c r="F398" s="21">
        <v>482515.25199999998</v>
      </c>
      <c r="G398" s="21">
        <v>6523656.7740000002</v>
      </c>
      <c r="H398" s="21">
        <v>540258.71</v>
      </c>
      <c r="I398" s="21">
        <v>6521217.4160000002</v>
      </c>
      <c r="J398" s="21">
        <v>1058.742</v>
      </c>
      <c r="K398" s="22">
        <v>38210.587500000001</v>
      </c>
      <c r="L398" s="21"/>
      <c r="M398" s="21"/>
      <c r="N398" s="20" t="s">
        <v>10</v>
      </c>
    </row>
    <row r="399" spans="1:14" ht="15.5" x14ac:dyDescent="0.35">
      <c r="A399" s="19" t="str">
        <f t="shared" si="6"/>
        <v>2004-VL Long-40-0</v>
      </c>
      <c r="B399" s="20">
        <v>2004</v>
      </c>
      <c r="C399" s="20" t="s">
        <v>9</v>
      </c>
      <c r="D399" s="20">
        <v>40</v>
      </c>
      <c r="E399" s="20">
        <v>0</v>
      </c>
      <c r="F399" s="21">
        <v>482509.45</v>
      </c>
      <c r="G399" s="21">
        <v>6523655.0310000004</v>
      </c>
      <c r="H399" s="21">
        <v>540252.93700000003</v>
      </c>
      <c r="I399" s="21">
        <v>6521215.5870000003</v>
      </c>
      <c r="J399" s="21">
        <v>1058.0429999999999</v>
      </c>
      <c r="K399" s="22">
        <v>38210.586111111108</v>
      </c>
      <c r="L399" s="21"/>
      <c r="M399" s="21"/>
      <c r="N399" s="20" t="s">
        <v>10</v>
      </c>
    </row>
    <row r="400" spans="1:14" ht="15.5" x14ac:dyDescent="0.35">
      <c r="A400" s="19" t="str">
        <f t="shared" si="6"/>
        <v>2004-VL Long-41-0</v>
      </c>
      <c r="B400" s="20">
        <v>2004</v>
      </c>
      <c r="C400" s="20" t="s">
        <v>9</v>
      </c>
      <c r="D400" s="20">
        <v>41</v>
      </c>
      <c r="E400" s="20">
        <v>0</v>
      </c>
      <c r="F400" s="21">
        <v>482502.39</v>
      </c>
      <c r="G400" s="21">
        <v>6523652.6260000002</v>
      </c>
      <c r="H400" s="21">
        <v>540245.91599999997</v>
      </c>
      <c r="I400" s="21">
        <v>6521213.0779999997</v>
      </c>
      <c r="J400" s="21">
        <v>1061.5619999999999</v>
      </c>
      <c r="K400" s="22">
        <v>38210.584722222222</v>
      </c>
      <c r="L400" s="21"/>
      <c r="M400" s="21"/>
      <c r="N400" s="20" t="s">
        <v>10</v>
      </c>
    </row>
    <row r="401" spans="1:14" ht="15.5" x14ac:dyDescent="0.35">
      <c r="A401" s="19" t="str">
        <f t="shared" si="6"/>
        <v>2004-VL Long-42-0</v>
      </c>
      <c r="B401" s="20">
        <v>2004</v>
      </c>
      <c r="C401" s="20" t="s">
        <v>9</v>
      </c>
      <c r="D401" s="20">
        <v>42</v>
      </c>
      <c r="E401" s="20">
        <v>0</v>
      </c>
      <c r="F401" s="21">
        <v>482494.51299999998</v>
      </c>
      <c r="G401" s="21">
        <v>6523650.2259999998</v>
      </c>
      <c r="H401" s="21">
        <v>540238.07900000003</v>
      </c>
      <c r="I401" s="21">
        <v>6521210.5609999998</v>
      </c>
      <c r="J401" s="21">
        <v>1063.4939999999999</v>
      </c>
      <c r="K401" s="22">
        <v>38210.584027777775</v>
      </c>
      <c r="L401" s="21"/>
      <c r="M401" s="21"/>
      <c r="N401" s="20" t="s">
        <v>10</v>
      </c>
    </row>
    <row r="402" spans="1:14" ht="15.5" x14ac:dyDescent="0.35">
      <c r="A402" s="19" t="str">
        <f t="shared" si="6"/>
        <v>2004-VL Long-43-0</v>
      </c>
      <c r="B402" s="20">
        <v>2004</v>
      </c>
      <c r="C402" s="20" t="s">
        <v>9</v>
      </c>
      <c r="D402" s="20">
        <v>43</v>
      </c>
      <c r="E402" s="20">
        <v>0</v>
      </c>
      <c r="F402" s="21">
        <v>482486.80800000002</v>
      </c>
      <c r="G402" s="21">
        <v>6523647.1749999998</v>
      </c>
      <c r="H402" s="21">
        <v>540230.42299999995</v>
      </c>
      <c r="I402" s="21">
        <v>6521207.3969999999</v>
      </c>
      <c r="J402" s="21">
        <v>1064.1300000000001</v>
      </c>
      <c r="K402" s="22">
        <v>38210.582638888889</v>
      </c>
      <c r="L402" s="21"/>
      <c r="M402" s="21"/>
      <c r="N402" s="20" t="s">
        <v>10</v>
      </c>
    </row>
    <row r="403" spans="1:14" ht="15.5" x14ac:dyDescent="0.35">
      <c r="A403" s="19" t="str">
        <f t="shared" si="6"/>
        <v>2004-VL Long-44-0</v>
      </c>
      <c r="B403" s="20">
        <v>2004</v>
      </c>
      <c r="C403" s="20" t="s">
        <v>9</v>
      </c>
      <c r="D403" s="20">
        <v>44</v>
      </c>
      <c r="E403" s="20">
        <v>0</v>
      </c>
      <c r="F403" s="21">
        <v>482479.02899999998</v>
      </c>
      <c r="G403" s="21">
        <v>6523643.9450000003</v>
      </c>
      <c r="H403" s="21">
        <v>540222.696</v>
      </c>
      <c r="I403" s="21">
        <v>6521204.0520000001</v>
      </c>
      <c r="J403" s="21">
        <v>1065.2719999999999</v>
      </c>
      <c r="K403" s="22">
        <v>38210.581250000003</v>
      </c>
      <c r="L403" s="21"/>
      <c r="M403" s="21"/>
      <c r="N403" s="20" t="s">
        <v>10</v>
      </c>
    </row>
    <row r="404" spans="1:14" ht="15.5" x14ac:dyDescent="0.35">
      <c r="A404" s="19" t="str">
        <f t="shared" si="6"/>
        <v>2004-VL Long-45-0</v>
      </c>
      <c r="B404" s="20">
        <v>2004</v>
      </c>
      <c r="C404" s="20" t="s">
        <v>9</v>
      </c>
      <c r="D404" s="20">
        <v>45</v>
      </c>
      <c r="E404" s="20">
        <v>0</v>
      </c>
      <c r="F404" s="21">
        <v>482471.48</v>
      </c>
      <c r="G404" s="21">
        <v>6523641.2649999997</v>
      </c>
      <c r="H404" s="21">
        <v>540215.19099999999</v>
      </c>
      <c r="I404" s="21">
        <v>6521201.2609999999</v>
      </c>
      <c r="J404" s="21">
        <v>1065.855</v>
      </c>
      <c r="K404" s="22">
        <v>38210.579861111109</v>
      </c>
      <c r="L404" s="21"/>
      <c r="M404" s="21"/>
      <c r="N404" s="20" t="s">
        <v>10</v>
      </c>
    </row>
    <row r="405" spans="1:14" ht="15.5" x14ac:dyDescent="0.35">
      <c r="A405" s="19" t="str">
        <f t="shared" si="6"/>
        <v>2004-VL Long-46-0</v>
      </c>
      <c r="B405" s="20">
        <v>2004</v>
      </c>
      <c r="C405" s="20" t="s">
        <v>9</v>
      </c>
      <c r="D405" s="20">
        <v>46</v>
      </c>
      <c r="E405" s="20">
        <v>0</v>
      </c>
      <c r="F405" s="21">
        <v>482464.00199999998</v>
      </c>
      <c r="G405" s="21">
        <v>6523640.2549999999</v>
      </c>
      <c r="H405" s="21">
        <v>540207.73199999996</v>
      </c>
      <c r="I405" s="21">
        <v>6521200.1399999997</v>
      </c>
      <c r="J405" s="21">
        <v>1066.2239999999999</v>
      </c>
      <c r="K405" s="22">
        <v>38210.57916666667</v>
      </c>
      <c r="L405" s="21"/>
      <c r="M405" s="21"/>
      <c r="N405" s="20" t="s">
        <v>10</v>
      </c>
    </row>
    <row r="406" spans="1:14" ht="15.5" x14ac:dyDescent="0.35">
      <c r="A406" s="19" t="str">
        <f t="shared" si="6"/>
        <v>2004-VL Long-47-0</v>
      </c>
      <c r="B406" s="20">
        <v>2004</v>
      </c>
      <c r="C406" s="20" t="s">
        <v>9</v>
      </c>
      <c r="D406" s="20">
        <v>47</v>
      </c>
      <c r="E406" s="20">
        <v>0</v>
      </c>
      <c r="F406" s="21">
        <v>482456.30800000002</v>
      </c>
      <c r="G406" s="21">
        <v>6523639.6449999996</v>
      </c>
      <c r="H406" s="21">
        <v>540200.05099999998</v>
      </c>
      <c r="I406" s="21">
        <v>6521199.415</v>
      </c>
      <c r="J406" s="21">
        <v>1065.9749999999999</v>
      </c>
      <c r="K406" s="22">
        <v>38210.577777777777</v>
      </c>
      <c r="L406" s="21"/>
      <c r="M406" s="21"/>
      <c r="N406" s="20" t="s">
        <v>10</v>
      </c>
    </row>
    <row r="407" spans="1:14" ht="15.5" x14ac:dyDescent="0.35">
      <c r="A407" s="19" t="str">
        <f t="shared" si="6"/>
        <v>2004-VL Long-48-0</v>
      </c>
      <c r="B407" s="20">
        <v>2004</v>
      </c>
      <c r="C407" s="20" t="s">
        <v>9</v>
      </c>
      <c r="D407" s="20">
        <v>48</v>
      </c>
      <c r="E407" s="20">
        <v>0</v>
      </c>
      <c r="F407" s="21">
        <v>482447.95400000003</v>
      </c>
      <c r="G407" s="21">
        <v>6523638.7769999998</v>
      </c>
      <c r="H407" s="21">
        <v>540191.71400000004</v>
      </c>
      <c r="I407" s="21">
        <v>6521198.4230000004</v>
      </c>
      <c r="J407" s="21">
        <v>1065.779</v>
      </c>
      <c r="K407" s="22">
        <v>38210.576388888891</v>
      </c>
      <c r="L407" s="21"/>
      <c r="M407" s="21"/>
      <c r="N407" s="20" t="s">
        <v>10</v>
      </c>
    </row>
    <row r="408" spans="1:14" ht="15.5" x14ac:dyDescent="0.35">
      <c r="A408" s="19" t="str">
        <f t="shared" si="6"/>
        <v>2004-VL Long-49-0</v>
      </c>
      <c r="B408" s="20">
        <v>2004</v>
      </c>
      <c r="C408" s="20" t="s">
        <v>9</v>
      </c>
      <c r="D408" s="20">
        <v>49</v>
      </c>
      <c r="E408" s="20">
        <v>0</v>
      </c>
      <c r="F408" s="21">
        <v>482440.72600000002</v>
      </c>
      <c r="G408" s="21">
        <v>6523637.5180000002</v>
      </c>
      <c r="H408" s="21">
        <v>540184.50800000003</v>
      </c>
      <c r="I408" s="21">
        <v>6521197.057</v>
      </c>
      <c r="J408" s="21">
        <v>1064.873</v>
      </c>
      <c r="K408" s="22">
        <v>38210.574999999997</v>
      </c>
      <c r="L408" s="21"/>
      <c r="M408" s="21"/>
      <c r="N408" s="20" t="s">
        <v>10</v>
      </c>
    </row>
    <row r="409" spans="1:14" ht="15.5" x14ac:dyDescent="0.35">
      <c r="A409" s="19" t="str">
        <f t="shared" si="6"/>
        <v>2004-VL Long-50-0</v>
      </c>
      <c r="B409" s="20">
        <v>2004</v>
      </c>
      <c r="C409" s="20" t="s">
        <v>9</v>
      </c>
      <c r="D409" s="20">
        <v>50</v>
      </c>
      <c r="E409" s="20">
        <v>0</v>
      </c>
      <c r="F409" s="21">
        <v>482434.43</v>
      </c>
      <c r="G409" s="21">
        <v>6523636.5070000002</v>
      </c>
      <c r="H409" s="21">
        <v>540178.23</v>
      </c>
      <c r="I409" s="21">
        <v>6521195.9519999996</v>
      </c>
      <c r="J409" s="21">
        <v>1064.278</v>
      </c>
      <c r="K409" s="22">
        <v>38210.573611111111</v>
      </c>
      <c r="L409" s="21"/>
      <c r="M409" s="21"/>
      <c r="N409" s="20" t="s">
        <v>10</v>
      </c>
    </row>
    <row r="410" spans="1:14" ht="15.5" x14ac:dyDescent="0.35">
      <c r="A410" s="19" t="str">
        <f t="shared" si="6"/>
        <v>2004-VL Long-51-0</v>
      </c>
      <c r="B410" s="20">
        <v>2004</v>
      </c>
      <c r="C410" s="20" t="s">
        <v>9</v>
      </c>
      <c r="D410" s="20">
        <v>51</v>
      </c>
      <c r="E410" s="20">
        <v>0</v>
      </c>
      <c r="F410" s="21">
        <v>482429.58100000001</v>
      </c>
      <c r="G410" s="21">
        <v>6523634.7460000003</v>
      </c>
      <c r="H410" s="21">
        <v>540173.41</v>
      </c>
      <c r="I410" s="21">
        <v>6521194.1200000001</v>
      </c>
      <c r="J410" s="21">
        <v>1063.2</v>
      </c>
      <c r="K410" s="22">
        <v>38210.572222222225</v>
      </c>
      <c r="L410" s="21"/>
      <c r="M410" s="21"/>
      <c r="N410" s="20" t="s">
        <v>10</v>
      </c>
    </row>
    <row r="411" spans="1:14" ht="15.5" x14ac:dyDescent="0.35">
      <c r="A411" s="19" t="str">
        <f t="shared" si="6"/>
        <v>2004-VL Long-52-0</v>
      </c>
      <c r="B411" s="20">
        <v>2004</v>
      </c>
      <c r="C411" s="20" t="s">
        <v>9</v>
      </c>
      <c r="D411" s="20">
        <v>52</v>
      </c>
      <c r="E411" s="20">
        <v>0</v>
      </c>
      <c r="F411" s="21">
        <v>482422.17300000001</v>
      </c>
      <c r="G411" s="21">
        <v>6523632.8370000003</v>
      </c>
      <c r="H411" s="21">
        <v>540166.03399999999</v>
      </c>
      <c r="I411" s="21">
        <v>6521192.1009999998</v>
      </c>
      <c r="J411" s="21">
        <v>1061.798</v>
      </c>
      <c r="K411" s="22">
        <v>38210.570833333331</v>
      </c>
      <c r="L411" s="21"/>
      <c r="M411" s="21"/>
      <c r="N411" s="20" t="s">
        <v>10</v>
      </c>
    </row>
    <row r="412" spans="1:14" ht="15.5" x14ac:dyDescent="0.35">
      <c r="A412" s="19" t="str">
        <f t="shared" si="6"/>
        <v>2004-VL Long-53-0</v>
      </c>
      <c r="B412" s="20">
        <v>2004</v>
      </c>
      <c r="C412" s="20" t="s">
        <v>9</v>
      </c>
      <c r="D412" s="20">
        <v>53</v>
      </c>
      <c r="E412" s="20">
        <v>0</v>
      </c>
      <c r="F412" s="21">
        <v>482417.19400000002</v>
      </c>
      <c r="G412" s="21">
        <v>6523630.3949999996</v>
      </c>
      <c r="H412" s="21">
        <v>540161.09400000004</v>
      </c>
      <c r="I412" s="21">
        <v>6521189.5860000001</v>
      </c>
      <c r="J412" s="21">
        <v>1061.02</v>
      </c>
      <c r="K412" s="22">
        <v>38210.569444444445</v>
      </c>
      <c r="L412" s="21"/>
      <c r="M412" s="21"/>
      <c r="N412" s="20" t="s">
        <v>10</v>
      </c>
    </row>
    <row r="413" spans="1:14" ht="15.5" x14ac:dyDescent="0.35">
      <c r="A413" s="19" t="str">
        <f t="shared" si="6"/>
        <v>2004-VL Long-54-0</v>
      </c>
      <c r="B413" s="20">
        <v>2004</v>
      </c>
      <c r="C413" s="20" t="s">
        <v>9</v>
      </c>
      <c r="D413" s="20">
        <v>54</v>
      </c>
      <c r="E413" s="20">
        <v>0</v>
      </c>
      <c r="F413" s="21">
        <v>482402.59700000001</v>
      </c>
      <c r="G413" s="21">
        <v>6523632.04</v>
      </c>
      <c r="H413" s="21">
        <v>540146.48</v>
      </c>
      <c r="I413" s="21">
        <v>6521191.0120000001</v>
      </c>
      <c r="J413" s="21">
        <v>1058.3520000000001</v>
      </c>
      <c r="K413" s="22">
        <v>38210.565972222219</v>
      </c>
      <c r="L413" s="21"/>
      <c r="M413" s="21"/>
      <c r="N413" s="20" t="s">
        <v>10</v>
      </c>
    </row>
    <row r="414" spans="1:14" ht="15.5" x14ac:dyDescent="0.35">
      <c r="A414" s="19" t="str">
        <f t="shared" si="6"/>
        <v>2004-VL Long-55-0</v>
      </c>
      <c r="B414" s="20">
        <v>2004</v>
      </c>
      <c r="C414" s="20" t="s">
        <v>9</v>
      </c>
      <c r="D414" s="20">
        <v>55</v>
      </c>
      <c r="E414" s="20">
        <v>0</v>
      </c>
      <c r="F414" s="21">
        <v>482396.391</v>
      </c>
      <c r="G414" s="21">
        <v>6523630.1919999998</v>
      </c>
      <c r="H414" s="21">
        <v>540140.304</v>
      </c>
      <c r="I414" s="21">
        <v>6521189.0719999997</v>
      </c>
      <c r="J414" s="21">
        <v>1056.421</v>
      </c>
      <c r="K414" s="22">
        <v>38210.56527777778</v>
      </c>
      <c r="L414" s="21"/>
      <c r="M414" s="21"/>
      <c r="N414" s="20" t="s">
        <v>10</v>
      </c>
    </row>
    <row r="415" spans="1:14" ht="15.5" x14ac:dyDescent="0.35">
      <c r="A415" s="19" t="str">
        <f t="shared" si="6"/>
        <v>2004-VL Long-56-0</v>
      </c>
      <c r="B415" s="20">
        <v>2004</v>
      </c>
      <c r="C415" s="20" t="s">
        <v>9</v>
      </c>
      <c r="D415" s="20">
        <v>56</v>
      </c>
      <c r="E415" s="20">
        <v>0</v>
      </c>
      <c r="F415" s="21">
        <v>482390.55300000001</v>
      </c>
      <c r="G415" s="21">
        <v>6523628.176</v>
      </c>
      <c r="H415" s="21">
        <v>540134.49899999995</v>
      </c>
      <c r="I415" s="21">
        <v>6521186.9699999997</v>
      </c>
      <c r="J415" s="21">
        <v>1055.682</v>
      </c>
      <c r="K415" s="22">
        <v>38210.564583333333</v>
      </c>
      <c r="L415" s="21"/>
      <c r="M415" s="21"/>
      <c r="N415" s="20" t="s">
        <v>10</v>
      </c>
    </row>
    <row r="416" spans="1:14" ht="15.5" x14ac:dyDescent="0.35">
      <c r="A416" s="19" t="str">
        <f t="shared" si="6"/>
        <v>2004-VL Long-57-0</v>
      </c>
      <c r="B416" s="20">
        <v>2004</v>
      </c>
      <c r="C416" s="20" t="s">
        <v>9</v>
      </c>
      <c r="D416" s="20">
        <v>57</v>
      </c>
      <c r="E416" s="20">
        <v>0</v>
      </c>
      <c r="F416" s="21">
        <v>482385.29599999997</v>
      </c>
      <c r="G416" s="21">
        <v>6523626.3700000001</v>
      </c>
      <c r="H416" s="21">
        <v>540129.272</v>
      </c>
      <c r="I416" s="21">
        <v>6521185.0870000003</v>
      </c>
      <c r="J416" s="21">
        <v>1055.0039999999999</v>
      </c>
      <c r="K416" s="22">
        <v>38210.563888888886</v>
      </c>
      <c r="L416" s="21"/>
      <c r="M416" s="21"/>
      <c r="N416" s="20" t="s">
        <v>10</v>
      </c>
    </row>
    <row r="417" spans="1:14" ht="15.5" x14ac:dyDescent="0.35">
      <c r="A417" s="19" t="str">
        <f t="shared" si="6"/>
        <v>2004-VL Long-58-0</v>
      </c>
      <c r="B417" s="20">
        <v>2004</v>
      </c>
      <c r="C417" s="20" t="s">
        <v>9</v>
      </c>
      <c r="D417" s="20">
        <v>58</v>
      </c>
      <c r="E417" s="20">
        <v>0</v>
      </c>
      <c r="F417" s="21">
        <v>482378.50199999998</v>
      </c>
      <c r="G417" s="21">
        <v>6523623.6119999997</v>
      </c>
      <c r="H417" s="21">
        <v>540122.522</v>
      </c>
      <c r="I417" s="21">
        <v>6521182.2290000003</v>
      </c>
      <c r="J417" s="21">
        <v>1054.1030000000001</v>
      </c>
      <c r="K417" s="22">
        <v>38210.5625</v>
      </c>
      <c r="L417" s="21"/>
      <c r="M417" s="21"/>
      <c r="N417" s="20" t="s">
        <v>10</v>
      </c>
    </row>
    <row r="418" spans="1:14" ht="15.5" x14ac:dyDescent="0.35">
      <c r="A418" s="19" t="str">
        <f t="shared" si="6"/>
        <v>2004-VL Long-59-0</v>
      </c>
      <c r="B418" s="20">
        <v>2004</v>
      </c>
      <c r="C418" s="20" t="s">
        <v>9</v>
      </c>
      <c r="D418" s="20">
        <v>59</v>
      </c>
      <c r="E418" s="20">
        <v>0</v>
      </c>
      <c r="F418" s="21">
        <v>482370.43199999997</v>
      </c>
      <c r="G418" s="21">
        <v>6523621.7120000003</v>
      </c>
      <c r="H418" s="21">
        <v>540114.48499999999</v>
      </c>
      <c r="I418" s="21">
        <v>6521180.2089999998</v>
      </c>
      <c r="J418" s="21">
        <v>1054.9690000000001</v>
      </c>
      <c r="K418" s="22">
        <v>38210.561805555553</v>
      </c>
      <c r="L418" s="21"/>
      <c r="M418" s="21"/>
      <c r="N418" s="20" t="s">
        <v>10</v>
      </c>
    </row>
    <row r="419" spans="1:14" ht="15.5" x14ac:dyDescent="0.35">
      <c r="A419" s="19" t="str">
        <f t="shared" si="6"/>
        <v>2004-VL Long-60-0</v>
      </c>
      <c r="B419" s="20">
        <v>2004</v>
      </c>
      <c r="C419" s="20" t="s">
        <v>9</v>
      </c>
      <c r="D419" s="20">
        <v>60</v>
      </c>
      <c r="E419" s="20">
        <v>0</v>
      </c>
      <c r="F419" s="21">
        <v>482363.05599999998</v>
      </c>
      <c r="G419" s="21">
        <v>6523618.8030000003</v>
      </c>
      <c r="H419" s="21">
        <v>540107.15599999996</v>
      </c>
      <c r="I419" s="21">
        <v>6521177.1919999998</v>
      </c>
      <c r="J419" s="21">
        <v>1056.479</v>
      </c>
      <c r="K419" s="22">
        <v>38210.561111111114</v>
      </c>
      <c r="L419" s="21"/>
      <c r="M419" s="21"/>
      <c r="N419" s="20" t="s">
        <v>10</v>
      </c>
    </row>
    <row r="420" spans="1:14" ht="15.5" x14ac:dyDescent="0.35">
      <c r="A420" s="19" t="str">
        <f t="shared" si="6"/>
        <v>2004-VL Long-61-0</v>
      </c>
      <c r="B420" s="20">
        <v>2004</v>
      </c>
      <c r="C420" s="20" t="s">
        <v>9</v>
      </c>
      <c r="D420" s="20">
        <v>61</v>
      </c>
      <c r="E420" s="20">
        <v>0</v>
      </c>
      <c r="F420" s="21">
        <v>482355.05200000003</v>
      </c>
      <c r="G420" s="21">
        <v>6523616.5499999998</v>
      </c>
      <c r="H420" s="21">
        <v>540099.18900000001</v>
      </c>
      <c r="I420" s="21">
        <v>6521174.8200000003</v>
      </c>
      <c r="J420" s="21">
        <v>1058.6790000000001</v>
      </c>
      <c r="K420" s="22">
        <v>38210.560416666667</v>
      </c>
      <c r="L420" s="21"/>
      <c r="M420" s="21"/>
      <c r="N420" s="20" t="s">
        <v>10</v>
      </c>
    </row>
    <row r="421" spans="1:14" ht="15.5" x14ac:dyDescent="0.35">
      <c r="A421" s="19" t="str">
        <f t="shared" si="6"/>
        <v>2004-VL Long-62-0</v>
      </c>
      <c r="B421" s="20">
        <v>2004</v>
      </c>
      <c r="C421" s="20" t="s">
        <v>9</v>
      </c>
      <c r="D421" s="20">
        <v>62</v>
      </c>
      <c r="E421" s="20">
        <v>0</v>
      </c>
      <c r="F421" s="21">
        <v>482347.74400000001</v>
      </c>
      <c r="G421" s="21">
        <v>6523614.4689999996</v>
      </c>
      <c r="H421" s="21">
        <v>540091.91599999997</v>
      </c>
      <c r="I421" s="21">
        <v>6521172.6310000001</v>
      </c>
      <c r="J421" s="21">
        <v>1060.019</v>
      </c>
      <c r="K421" s="22">
        <v>38210.559027777781</v>
      </c>
      <c r="L421" s="21"/>
      <c r="M421" s="21"/>
      <c r="N421" s="20" t="s">
        <v>10</v>
      </c>
    </row>
    <row r="422" spans="1:14" ht="15.5" x14ac:dyDescent="0.35">
      <c r="A422" s="19" t="str">
        <f t="shared" si="6"/>
        <v>2004-VL Long-63-0</v>
      </c>
      <c r="B422" s="20">
        <v>2004</v>
      </c>
      <c r="C422" s="20" t="s">
        <v>9</v>
      </c>
      <c r="D422" s="20">
        <v>63</v>
      </c>
      <c r="E422" s="20">
        <v>0</v>
      </c>
      <c r="F422" s="21">
        <v>482340.09399999998</v>
      </c>
      <c r="G422" s="21">
        <v>6523612.0700000003</v>
      </c>
      <c r="H422" s="21">
        <v>540084.30599999998</v>
      </c>
      <c r="I422" s="21">
        <v>6521170.1189999999</v>
      </c>
      <c r="J422" s="21">
        <v>1060.1020000000001</v>
      </c>
      <c r="K422" s="22">
        <v>38210.555555555555</v>
      </c>
      <c r="L422" s="21"/>
      <c r="M422" s="21"/>
      <c r="N422" s="20" t="s">
        <v>10</v>
      </c>
    </row>
    <row r="423" spans="1:14" ht="15.5" x14ac:dyDescent="0.35">
      <c r="A423" s="19" t="str">
        <f t="shared" si="6"/>
        <v>2004-VL Long-64-0</v>
      </c>
      <c r="B423" s="20">
        <v>2004</v>
      </c>
      <c r="C423" s="20" t="s">
        <v>9</v>
      </c>
      <c r="D423" s="20">
        <v>64</v>
      </c>
      <c r="E423" s="20">
        <v>0</v>
      </c>
      <c r="F423" s="21">
        <v>482332.93199999997</v>
      </c>
      <c r="G423" s="21">
        <v>6523608.9929999998</v>
      </c>
      <c r="H423" s="21">
        <v>540077.19299999997</v>
      </c>
      <c r="I423" s="21">
        <v>6521166.9369999999</v>
      </c>
      <c r="J423" s="21">
        <v>1060.08</v>
      </c>
      <c r="K423" s="22">
        <v>38210.554861111108</v>
      </c>
      <c r="L423" s="21"/>
      <c r="M423" s="21"/>
      <c r="N423" s="20" t="s">
        <v>10</v>
      </c>
    </row>
    <row r="424" spans="1:14" ht="15.5" x14ac:dyDescent="0.35">
      <c r="A424" s="19" t="str">
        <f t="shared" si="6"/>
        <v>2004-VL Long-65-0</v>
      </c>
      <c r="B424" s="20">
        <v>2004</v>
      </c>
      <c r="C424" s="20" t="s">
        <v>9</v>
      </c>
      <c r="D424" s="20">
        <v>65</v>
      </c>
      <c r="E424" s="20">
        <v>0</v>
      </c>
      <c r="F424" s="21">
        <v>482325.93</v>
      </c>
      <c r="G424" s="21">
        <v>6523606.6770000001</v>
      </c>
      <c r="H424" s="21">
        <v>540070.22900000005</v>
      </c>
      <c r="I424" s="21">
        <v>6521164.517</v>
      </c>
      <c r="J424" s="21">
        <v>1060.048</v>
      </c>
      <c r="K424" s="22">
        <v>38210.554166666669</v>
      </c>
      <c r="L424" s="21"/>
      <c r="M424" s="21"/>
      <c r="N424" s="20" t="s">
        <v>10</v>
      </c>
    </row>
    <row r="425" spans="1:14" ht="15.5" x14ac:dyDescent="0.35">
      <c r="A425" s="19" t="str">
        <f t="shared" si="6"/>
        <v>2004-VL Long-66-0</v>
      </c>
      <c r="B425" s="20">
        <v>2004</v>
      </c>
      <c r="C425" s="20" t="s">
        <v>9</v>
      </c>
      <c r="D425" s="20">
        <v>66</v>
      </c>
      <c r="E425" s="20">
        <v>0</v>
      </c>
      <c r="F425" s="21">
        <v>482319.78600000002</v>
      </c>
      <c r="G425" s="21">
        <v>6523604.591</v>
      </c>
      <c r="H425" s="21">
        <v>540064.11899999995</v>
      </c>
      <c r="I425" s="21">
        <v>6521162.341</v>
      </c>
      <c r="J425" s="21">
        <v>1059.817</v>
      </c>
      <c r="K425" s="22">
        <v>38210.553472222222</v>
      </c>
      <c r="L425" s="21"/>
      <c r="M425" s="21"/>
      <c r="N425" s="20" t="s">
        <v>10</v>
      </c>
    </row>
    <row r="426" spans="1:14" ht="15.5" x14ac:dyDescent="0.35">
      <c r="A426" s="19" t="str">
        <f t="shared" si="6"/>
        <v>2004-VL Long-67-0</v>
      </c>
      <c r="B426" s="20">
        <v>2004</v>
      </c>
      <c r="C426" s="20" t="s">
        <v>9</v>
      </c>
      <c r="D426" s="20">
        <v>67</v>
      </c>
      <c r="E426" s="20">
        <v>0</v>
      </c>
      <c r="F426" s="21">
        <v>482311.70400000003</v>
      </c>
      <c r="G426" s="21">
        <v>6523602.2759999996</v>
      </c>
      <c r="H426" s="21">
        <v>540056.076</v>
      </c>
      <c r="I426" s="21">
        <v>6521159.9060000004</v>
      </c>
      <c r="J426" s="21">
        <v>1059.4179999999999</v>
      </c>
      <c r="K426" s="22">
        <v>38210.552777777775</v>
      </c>
      <c r="L426" s="21"/>
      <c r="M426" s="21"/>
      <c r="N426" s="20" t="s">
        <v>10</v>
      </c>
    </row>
    <row r="427" spans="1:14" ht="15.5" x14ac:dyDescent="0.35">
      <c r="A427" s="19" t="str">
        <f t="shared" si="6"/>
        <v>2004-VL Long-68-0</v>
      </c>
      <c r="B427" s="20">
        <v>2004</v>
      </c>
      <c r="C427" s="20" t="s">
        <v>9</v>
      </c>
      <c r="D427" s="20">
        <v>68</v>
      </c>
      <c r="E427" s="20">
        <v>0</v>
      </c>
      <c r="F427" s="21">
        <v>482304.64299999998</v>
      </c>
      <c r="G427" s="21">
        <v>6523600.3629999999</v>
      </c>
      <c r="H427" s="21">
        <v>540049.04700000002</v>
      </c>
      <c r="I427" s="21">
        <v>6521157.8890000004</v>
      </c>
      <c r="J427" s="21">
        <v>1058.5519999999999</v>
      </c>
      <c r="K427" s="22">
        <v>38210.551388888889</v>
      </c>
      <c r="L427" s="21"/>
      <c r="M427" s="21"/>
      <c r="N427" s="20" t="s">
        <v>10</v>
      </c>
    </row>
    <row r="428" spans="1:14" ht="15.5" x14ac:dyDescent="0.35">
      <c r="A428" s="19" t="str">
        <f t="shared" si="6"/>
        <v>2004-VL Long-69-0</v>
      </c>
      <c r="B428" s="20">
        <v>2004</v>
      </c>
      <c r="C428" s="20" t="s">
        <v>9</v>
      </c>
      <c r="D428" s="20">
        <v>69</v>
      </c>
      <c r="E428" s="20">
        <v>0</v>
      </c>
      <c r="F428" s="21">
        <v>482297.261</v>
      </c>
      <c r="G428" s="21">
        <v>6523597.7309999997</v>
      </c>
      <c r="H428" s="21">
        <v>540041.70799999998</v>
      </c>
      <c r="I428" s="21">
        <v>6521155.148</v>
      </c>
      <c r="J428" s="21">
        <v>1057.6289999999999</v>
      </c>
      <c r="K428" s="22">
        <v>38210.550694444442</v>
      </c>
      <c r="L428" s="21"/>
      <c r="M428" s="21"/>
      <c r="N428" s="20" t="s">
        <v>10</v>
      </c>
    </row>
    <row r="429" spans="1:14" ht="15.5" x14ac:dyDescent="0.35">
      <c r="A429" s="19" t="str">
        <f t="shared" si="6"/>
        <v>2004-VL Long-70-0</v>
      </c>
      <c r="B429" s="20">
        <v>2004</v>
      </c>
      <c r="C429" s="20" t="s">
        <v>9</v>
      </c>
      <c r="D429" s="20">
        <v>70</v>
      </c>
      <c r="E429" s="20">
        <v>0</v>
      </c>
      <c r="F429" s="21">
        <v>482290.94699999999</v>
      </c>
      <c r="G429" s="21">
        <v>6523595.4670000002</v>
      </c>
      <c r="H429" s="21">
        <v>540035.43099999998</v>
      </c>
      <c r="I429" s="21">
        <v>6521152.7910000002</v>
      </c>
      <c r="J429" s="21">
        <v>1056.078</v>
      </c>
      <c r="K429" s="22">
        <v>38210.54791666667</v>
      </c>
      <c r="L429" s="21"/>
      <c r="M429" s="21"/>
      <c r="N429" s="20" t="s">
        <v>10</v>
      </c>
    </row>
    <row r="430" spans="1:14" ht="15.5" x14ac:dyDescent="0.35">
      <c r="A430" s="19" t="str">
        <f t="shared" si="6"/>
        <v>2004-VL Long-71-0</v>
      </c>
      <c r="B430" s="20">
        <v>2004</v>
      </c>
      <c r="C430" s="20" t="s">
        <v>9</v>
      </c>
      <c r="D430" s="20">
        <v>71</v>
      </c>
      <c r="E430" s="20">
        <v>0</v>
      </c>
      <c r="F430" s="21">
        <v>482283.95</v>
      </c>
      <c r="G430" s="21">
        <v>6523594.2450000001</v>
      </c>
      <c r="H430" s="21">
        <v>540028.45499999996</v>
      </c>
      <c r="I430" s="21">
        <v>6521151.4649999999</v>
      </c>
      <c r="J430" s="21">
        <v>1055.317</v>
      </c>
      <c r="K430" s="22">
        <v>38210.549305555556</v>
      </c>
      <c r="L430" s="21"/>
      <c r="M430" s="21"/>
      <c r="N430" s="20" t="s">
        <v>10</v>
      </c>
    </row>
    <row r="431" spans="1:14" ht="15.5" x14ac:dyDescent="0.35">
      <c r="A431" s="19" t="str">
        <f t="shared" si="6"/>
        <v>2004-VL Long-72-0</v>
      </c>
      <c r="B431" s="20">
        <v>2004</v>
      </c>
      <c r="C431" s="20" t="s">
        <v>9</v>
      </c>
      <c r="D431" s="20">
        <v>72</v>
      </c>
      <c r="E431" s="20">
        <v>0</v>
      </c>
      <c r="F431" s="21">
        <v>482276.78499999997</v>
      </c>
      <c r="G431" s="21">
        <v>6523592.602</v>
      </c>
      <c r="H431" s="21">
        <v>540021.31900000002</v>
      </c>
      <c r="I431" s="21">
        <v>6521149.716</v>
      </c>
      <c r="J431" s="21">
        <v>1052.434</v>
      </c>
      <c r="K431" s="22">
        <v>38210.544444444444</v>
      </c>
      <c r="L431" s="21"/>
      <c r="M431" s="21"/>
      <c r="N431" s="20" t="s">
        <v>10</v>
      </c>
    </row>
    <row r="432" spans="1:14" ht="15.5" x14ac:dyDescent="0.35">
      <c r="A432" s="19" t="str">
        <f t="shared" si="6"/>
        <v>2004-VL Long-73-0</v>
      </c>
      <c r="B432" s="20">
        <v>2004</v>
      </c>
      <c r="C432" s="20" t="s">
        <v>9</v>
      </c>
      <c r="D432" s="20">
        <v>73</v>
      </c>
      <c r="E432" s="20">
        <v>0</v>
      </c>
      <c r="F432" s="21">
        <v>482270.47399999999</v>
      </c>
      <c r="G432" s="21">
        <v>6523591.9230000004</v>
      </c>
      <c r="H432" s="21">
        <v>540015.02099999995</v>
      </c>
      <c r="I432" s="21">
        <v>6521148.943</v>
      </c>
      <c r="J432" s="21">
        <v>1051.7460000000001</v>
      </c>
      <c r="K432" s="22">
        <v>38210.543749999997</v>
      </c>
      <c r="L432" s="21"/>
      <c r="M432" s="21"/>
      <c r="N432" s="20" t="s">
        <v>10</v>
      </c>
    </row>
    <row r="433" spans="1:14" ht="15.5" x14ac:dyDescent="0.35">
      <c r="A433" s="19" t="str">
        <f t="shared" si="6"/>
        <v>2004-VL Long-74-0</v>
      </c>
      <c r="B433" s="20">
        <v>2004</v>
      </c>
      <c r="C433" s="20" t="s">
        <v>9</v>
      </c>
      <c r="D433" s="20">
        <v>74</v>
      </c>
      <c r="E433" s="20">
        <v>0</v>
      </c>
      <c r="F433" s="21">
        <v>482262.40700000001</v>
      </c>
      <c r="G433" s="21">
        <v>6523591.1739999996</v>
      </c>
      <c r="H433" s="21">
        <v>540006.96900000004</v>
      </c>
      <c r="I433" s="21">
        <v>6521148.074</v>
      </c>
      <c r="J433" s="21">
        <v>1051.8330000000001</v>
      </c>
      <c r="K433" s="22">
        <v>38210.542361111111</v>
      </c>
      <c r="L433" s="21"/>
      <c r="M433" s="21"/>
      <c r="N433" s="20" t="s">
        <v>10</v>
      </c>
    </row>
    <row r="434" spans="1:14" ht="15.5" x14ac:dyDescent="0.35">
      <c r="A434" s="19" t="str">
        <f t="shared" si="6"/>
        <v>2004-VL Long-75-0</v>
      </c>
      <c r="B434" s="20">
        <v>2004</v>
      </c>
      <c r="C434" s="20" t="s">
        <v>9</v>
      </c>
      <c r="D434" s="20">
        <v>75</v>
      </c>
      <c r="E434" s="20">
        <v>0</v>
      </c>
      <c r="F434" s="21">
        <v>482253.71600000001</v>
      </c>
      <c r="G434" s="21">
        <v>6523588.1380000003</v>
      </c>
      <c r="H434" s="21">
        <v>539998.32799999998</v>
      </c>
      <c r="I434" s="21">
        <v>6521144.9100000001</v>
      </c>
      <c r="J434" s="21">
        <v>1049.704</v>
      </c>
      <c r="K434" s="22">
        <v>38210.541666666664</v>
      </c>
      <c r="L434" s="21"/>
      <c r="M434" s="21"/>
      <c r="N434" s="20" t="s">
        <v>10</v>
      </c>
    </row>
    <row r="435" spans="1:14" ht="15.5" x14ac:dyDescent="0.35">
      <c r="A435" s="19" t="str">
        <f t="shared" si="6"/>
        <v>2004-VL Long-76-0</v>
      </c>
      <c r="B435" s="20">
        <v>2004</v>
      </c>
      <c r="C435" s="20" t="s">
        <v>9</v>
      </c>
      <c r="D435" s="20">
        <v>76</v>
      </c>
      <c r="E435" s="20">
        <v>0</v>
      </c>
      <c r="F435" s="21">
        <v>482246.15100000001</v>
      </c>
      <c r="G435" s="21">
        <v>6523584.1370000001</v>
      </c>
      <c r="H435" s="21">
        <v>539990.826</v>
      </c>
      <c r="I435" s="21">
        <v>6521140.7980000004</v>
      </c>
      <c r="J435" s="21">
        <v>1049.8910000000001</v>
      </c>
      <c r="K435" s="22">
        <v>38210.540277777778</v>
      </c>
      <c r="L435" s="21"/>
      <c r="M435" s="21"/>
      <c r="N435" s="20" t="s">
        <v>10</v>
      </c>
    </row>
    <row r="436" spans="1:14" ht="15.5" x14ac:dyDescent="0.35">
      <c r="A436" s="19" t="str">
        <f t="shared" si="6"/>
        <v>2004-VL Long-77-0</v>
      </c>
      <c r="B436" s="20">
        <v>2004</v>
      </c>
      <c r="C436" s="20" t="s">
        <v>9</v>
      </c>
      <c r="D436" s="20">
        <v>77</v>
      </c>
      <c r="E436" s="20">
        <v>0</v>
      </c>
      <c r="F436" s="21">
        <v>482239.74800000002</v>
      </c>
      <c r="G436" s="21">
        <v>6523581.2230000002</v>
      </c>
      <c r="H436" s="21">
        <v>539984.47</v>
      </c>
      <c r="I436" s="21">
        <v>6521137.7889999999</v>
      </c>
      <c r="J436" s="21">
        <v>1049.4739999999999</v>
      </c>
      <c r="K436" s="22">
        <v>38210.539583333331</v>
      </c>
      <c r="L436" s="21"/>
      <c r="M436" s="21"/>
      <c r="N436" s="20" t="s">
        <v>10</v>
      </c>
    </row>
    <row r="437" spans="1:14" ht="15.5" x14ac:dyDescent="0.35">
      <c r="A437" s="19" t="str">
        <f t="shared" si="6"/>
        <v>2004-VL Long-78-0</v>
      </c>
      <c r="B437" s="20">
        <v>2004</v>
      </c>
      <c r="C437" s="20" t="s">
        <v>9</v>
      </c>
      <c r="D437" s="20">
        <v>78</v>
      </c>
      <c r="E437" s="20">
        <v>0</v>
      </c>
      <c r="F437" s="21">
        <v>482232.91</v>
      </c>
      <c r="G437" s="21">
        <v>6523577.9009999996</v>
      </c>
      <c r="H437" s="21">
        <v>539977.68500000006</v>
      </c>
      <c r="I437" s="21">
        <v>6521134.3669999996</v>
      </c>
      <c r="J437" s="21">
        <v>1049.5170000000001</v>
      </c>
      <c r="K437" s="22">
        <v>38210.538888888892</v>
      </c>
      <c r="L437" s="21"/>
      <c r="M437" s="21"/>
      <c r="N437" s="20" t="s">
        <v>10</v>
      </c>
    </row>
    <row r="438" spans="1:14" ht="15.5" x14ac:dyDescent="0.35">
      <c r="A438" s="19" t="str">
        <f t="shared" si="6"/>
        <v>2004-VL Long-79-0</v>
      </c>
      <c r="B438" s="20">
        <v>2004</v>
      </c>
      <c r="C438" s="20" t="s">
        <v>9</v>
      </c>
      <c r="D438" s="20">
        <v>79</v>
      </c>
      <c r="E438" s="20">
        <v>0</v>
      </c>
      <c r="F438" s="21">
        <v>482225.40100000001</v>
      </c>
      <c r="G438" s="21">
        <v>6523577.307</v>
      </c>
      <c r="H438" s="21">
        <v>539970.18900000001</v>
      </c>
      <c r="I438" s="21">
        <v>6521133.6610000003</v>
      </c>
      <c r="J438" s="21">
        <v>1049.6949999999999</v>
      </c>
      <c r="K438" s="22">
        <v>38210.537499999999</v>
      </c>
      <c r="L438" s="21"/>
      <c r="M438" s="21"/>
      <c r="N438" s="20" t="s">
        <v>10</v>
      </c>
    </row>
    <row r="439" spans="1:14" ht="15.5" x14ac:dyDescent="0.35">
      <c r="A439" s="19" t="str">
        <f t="shared" si="6"/>
        <v>2004-VL Long-80-0</v>
      </c>
      <c r="B439" s="20">
        <v>2004</v>
      </c>
      <c r="C439" s="20" t="s">
        <v>9</v>
      </c>
      <c r="D439" s="20">
        <v>80</v>
      </c>
      <c r="E439" s="20">
        <v>0</v>
      </c>
      <c r="F439" s="21">
        <v>482218.28700000001</v>
      </c>
      <c r="G439" s="21">
        <v>6523573.4179999996</v>
      </c>
      <c r="H439" s="21">
        <v>539963.13600000006</v>
      </c>
      <c r="I439" s="21">
        <v>6521129.6679999996</v>
      </c>
      <c r="J439" s="21">
        <v>1050.5630000000001</v>
      </c>
      <c r="K439" s="22">
        <v>38210.536805555559</v>
      </c>
      <c r="L439" s="21"/>
      <c r="M439" s="21"/>
      <c r="N439" s="20" t="s">
        <v>10</v>
      </c>
    </row>
    <row r="440" spans="1:14" ht="15.5" x14ac:dyDescent="0.35">
      <c r="A440" s="19" t="str">
        <f t="shared" si="6"/>
        <v>2004-VL Long-81-0</v>
      </c>
      <c r="B440" s="20">
        <v>2004</v>
      </c>
      <c r="C440" s="20" t="s">
        <v>9</v>
      </c>
      <c r="D440" s="20">
        <v>81</v>
      </c>
      <c r="E440" s="20">
        <v>0</v>
      </c>
      <c r="F440" s="21">
        <v>482211.283</v>
      </c>
      <c r="G440" s="21">
        <v>6523570.4950000001</v>
      </c>
      <c r="H440" s="21">
        <v>539956.179</v>
      </c>
      <c r="I440" s="21">
        <v>6521126.642</v>
      </c>
      <c r="J440" s="21">
        <v>1051.2270000000001</v>
      </c>
      <c r="K440" s="22">
        <v>38210.536111111112</v>
      </c>
      <c r="L440" s="21"/>
      <c r="M440" s="21"/>
      <c r="N440" s="20" t="s">
        <v>10</v>
      </c>
    </row>
    <row r="441" spans="1:14" ht="15.5" x14ac:dyDescent="0.35">
      <c r="A441" s="19" t="str">
        <f t="shared" si="6"/>
        <v>2004-VL Long-82-0</v>
      </c>
      <c r="B441" s="20">
        <v>2004</v>
      </c>
      <c r="C441" s="20" t="s">
        <v>9</v>
      </c>
      <c r="D441" s="20">
        <v>82</v>
      </c>
      <c r="E441" s="20">
        <v>0</v>
      </c>
      <c r="F441" s="21">
        <v>482202.81900000002</v>
      </c>
      <c r="G441" s="21">
        <v>6523568.9689999996</v>
      </c>
      <c r="H441" s="21">
        <v>539947.74199999997</v>
      </c>
      <c r="I441" s="21">
        <v>6521124.9900000002</v>
      </c>
      <c r="J441" s="21">
        <v>1051.4059999999999</v>
      </c>
      <c r="K441" s="22">
        <v>38210.535416666666</v>
      </c>
      <c r="L441" s="21"/>
      <c r="M441" s="21"/>
      <c r="N441" s="20" t="s">
        <v>10</v>
      </c>
    </row>
    <row r="442" spans="1:14" ht="15.5" x14ac:dyDescent="0.35">
      <c r="A442" s="19" t="str">
        <f t="shared" si="6"/>
        <v>2004-VL Long-83-0</v>
      </c>
      <c r="B442" s="20">
        <v>2004</v>
      </c>
      <c r="C442" s="20" t="s">
        <v>9</v>
      </c>
      <c r="D442" s="20">
        <v>83</v>
      </c>
      <c r="E442" s="20">
        <v>0</v>
      </c>
      <c r="F442" s="21">
        <v>482194.50699999998</v>
      </c>
      <c r="G442" s="21">
        <v>6523568.0480000004</v>
      </c>
      <c r="H442" s="21">
        <v>539939.44799999997</v>
      </c>
      <c r="I442" s="21">
        <v>6521123.9460000005</v>
      </c>
      <c r="J442" s="21">
        <v>1051.298</v>
      </c>
      <c r="K442" s="22">
        <v>38210.53402777778</v>
      </c>
      <c r="L442" s="21"/>
      <c r="M442" s="21"/>
      <c r="N442" s="20" t="s">
        <v>10</v>
      </c>
    </row>
    <row r="443" spans="1:14" ht="15.5" x14ac:dyDescent="0.35">
      <c r="A443" s="19" t="str">
        <f t="shared" si="6"/>
        <v>2004-VL Long-84-0</v>
      </c>
      <c r="B443" s="20">
        <v>2004</v>
      </c>
      <c r="C443" s="20" t="s">
        <v>9</v>
      </c>
      <c r="D443" s="20">
        <v>84</v>
      </c>
      <c r="E443" s="20">
        <v>0</v>
      </c>
      <c r="F443" s="21">
        <v>482186.571</v>
      </c>
      <c r="G443" s="21">
        <v>6523565.3660000004</v>
      </c>
      <c r="H443" s="21">
        <v>539931.55500000005</v>
      </c>
      <c r="I443" s="21">
        <v>6521121.1469999999</v>
      </c>
      <c r="J443" s="21">
        <v>1050.769</v>
      </c>
      <c r="K443" s="22">
        <v>38210.533333333333</v>
      </c>
      <c r="L443" s="21"/>
      <c r="M443" s="21"/>
      <c r="N443" s="20" t="s">
        <v>10</v>
      </c>
    </row>
    <row r="444" spans="1:14" ht="15.5" x14ac:dyDescent="0.35">
      <c r="A444" s="19" t="str">
        <f t="shared" si="6"/>
        <v>2004-VL Long-85-0</v>
      </c>
      <c r="B444" s="20">
        <v>2004</v>
      </c>
      <c r="C444" s="20" t="s">
        <v>9</v>
      </c>
      <c r="D444" s="20">
        <v>85</v>
      </c>
      <c r="E444" s="20">
        <v>0</v>
      </c>
      <c r="F444" s="21">
        <v>482178.32199999999</v>
      </c>
      <c r="G444" s="21">
        <v>6523562.642</v>
      </c>
      <c r="H444" s="21">
        <v>539923.35199999996</v>
      </c>
      <c r="I444" s="21">
        <v>6521118.301</v>
      </c>
      <c r="J444" s="21">
        <v>1050.3150000000001</v>
      </c>
      <c r="K444" s="22">
        <v>38210.532638888886</v>
      </c>
      <c r="L444" s="21"/>
      <c r="M444" s="21"/>
      <c r="N444" s="20" t="s">
        <v>10</v>
      </c>
    </row>
    <row r="445" spans="1:14" ht="15.5" x14ac:dyDescent="0.35">
      <c r="A445" s="19" t="str">
        <f t="shared" si="6"/>
        <v>2004-VL Long-86-0</v>
      </c>
      <c r="B445" s="20">
        <v>2004</v>
      </c>
      <c r="C445" s="20" t="s">
        <v>9</v>
      </c>
      <c r="D445" s="20">
        <v>86</v>
      </c>
      <c r="E445" s="20">
        <v>0</v>
      </c>
      <c r="F445" s="21">
        <v>482171.033</v>
      </c>
      <c r="G445" s="21">
        <v>6523559.7889999999</v>
      </c>
      <c r="H445" s="21">
        <v>539916.10800000001</v>
      </c>
      <c r="I445" s="21">
        <v>6521115.3399999999</v>
      </c>
      <c r="J445" s="21">
        <v>1049.5530000000001</v>
      </c>
      <c r="K445" s="22">
        <v>38210.531944444447</v>
      </c>
      <c r="L445" s="21"/>
      <c r="M445" s="21"/>
      <c r="N445" s="20" t="s">
        <v>10</v>
      </c>
    </row>
    <row r="446" spans="1:14" ht="15.5" x14ac:dyDescent="0.35">
      <c r="A446" s="19" t="str">
        <f t="shared" si="6"/>
        <v>2004-VL Long-87-0</v>
      </c>
      <c r="B446" s="20">
        <v>2004</v>
      </c>
      <c r="C446" s="20" t="s">
        <v>9</v>
      </c>
      <c r="D446" s="20">
        <v>87</v>
      </c>
      <c r="E446" s="20">
        <v>0</v>
      </c>
      <c r="F446" s="21">
        <v>482163.56699999998</v>
      </c>
      <c r="G446" s="21">
        <v>6523556.6560000004</v>
      </c>
      <c r="H446" s="21">
        <v>539908.69299999997</v>
      </c>
      <c r="I446" s="21">
        <v>6521112.0980000002</v>
      </c>
      <c r="J446" s="21">
        <v>1049.0360000000001</v>
      </c>
      <c r="K446" s="22">
        <v>38210.530555555553</v>
      </c>
      <c r="L446" s="21"/>
      <c r="M446" s="21"/>
      <c r="N446" s="20" t="s">
        <v>10</v>
      </c>
    </row>
    <row r="447" spans="1:14" ht="15.5" x14ac:dyDescent="0.35">
      <c r="A447" s="19" t="str">
        <f t="shared" si="6"/>
        <v>2004-VL Long-88-0</v>
      </c>
      <c r="B447" s="20">
        <v>2004</v>
      </c>
      <c r="C447" s="20" t="s">
        <v>9</v>
      </c>
      <c r="D447" s="20">
        <v>88</v>
      </c>
      <c r="E447" s="20">
        <v>0</v>
      </c>
      <c r="F447" s="21">
        <v>482156.75199999998</v>
      </c>
      <c r="G447" s="21">
        <v>6523552.4630000005</v>
      </c>
      <c r="H447" s="21">
        <v>539901.94400000002</v>
      </c>
      <c r="I447" s="21">
        <v>6521107.8049999997</v>
      </c>
      <c r="J447" s="21">
        <v>1048.665</v>
      </c>
      <c r="K447" s="22">
        <v>38210.529861111114</v>
      </c>
      <c r="L447" s="21"/>
      <c r="M447" s="21"/>
      <c r="N447" s="20" t="s">
        <v>10</v>
      </c>
    </row>
    <row r="448" spans="1:14" ht="15.5" x14ac:dyDescent="0.35">
      <c r="A448" s="19" t="str">
        <f t="shared" si="6"/>
        <v>2004-VL Long-89-0</v>
      </c>
      <c r="B448" s="20">
        <v>2004</v>
      </c>
      <c r="C448" s="20" t="s">
        <v>9</v>
      </c>
      <c r="D448" s="20">
        <v>89</v>
      </c>
      <c r="E448" s="20">
        <v>0</v>
      </c>
      <c r="F448" s="21">
        <v>482150.34600000002</v>
      </c>
      <c r="G448" s="21">
        <v>6523548.8300000001</v>
      </c>
      <c r="H448" s="21">
        <v>539895.59600000002</v>
      </c>
      <c r="I448" s="21">
        <v>6521104.0779999997</v>
      </c>
      <c r="J448" s="21">
        <v>1047.4960000000001</v>
      </c>
      <c r="K448" s="22">
        <v>38210.529166666667</v>
      </c>
      <c r="L448" s="21"/>
      <c r="M448" s="21"/>
      <c r="N448" s="20" t="s">
        <v>10</v>
      </c>
    </row>
    <row r="449" spans="1:14" ht="15.5" x14ac:dyDescent="0.35">
      <c r="A449" s="19" t="str">
        <f t="shared" si="6"/>
        <v>2004-VL Long-90-0</v>
      </c>
      <c r="B449" s="20">
        <v>2004</v>
      </c>
      <c r="C449" s="20" t="s">
        <v>9</v>
      </c>
      <c r="D449" s="20">
        <v>90</v>
      </c>
      <c r="E449" s="20">
        <v>0</v>
      </c>
      <c r="F449" s="21">
        <v>482144.07299999997</v>
      </c>
      <c r="G449" s="21">
        <v>6523545.0109999999</v>
      </c>
      <c r="H449" s="21">
        <v>539889.38300000003</v>
      </c>
      <c r="I449" s="21">
        <v>6521100.1670000004</v>
      </c>
      <c r="J449" s="21">
        <v>1045.575</v>
      </c>
      <c r="K449" s="22">
        <v>38210.527777777781</v>
      </c>
      <c r="L449" s="21"/>
      <c r="M449" s="21"/>
      <c r="N449" s="20" t="s">
        <v>10</v>
      </c>
    </row>
    <row r="450" spans="1:14" ht="15.5" x14ac:dyDescent="0.35">
      <c r="A450" s="19" t="str">
        <f t="shared" si="6"/>
        <v>2004-VL Long-91-0</v>
      </c>
      <c r="B450" s="20">
        <v>2004</v>
      </c>
      <c r="C450" s="20" t="s">
        <v>9</v>
      </c>
      <c r="D450" s="20">
        <v>91</v>
      </c>
      <c r="E450" s="20">
        <v>0</v>
      </c>
      <c r="F450" s="21">
        <v>482135.65399999998</v>
      </c>
      <c r="G450" s="21">
        <v>6523542.0949999997</v>
      </c>
      <c r="H450" s="21">
        <v>539881.01199999999</v>
      </c>
      <c r="I450" s="21">
        <v>6521097.1270000003</v>
      </c>
      <c r="J450" s="21">
        <v>1044.0989999999999</v>
      </c>
      <c r="K450" s="22">
        <v>38210.526388888888</v>
      </c>
      <c r="L450" s="21"/>
      <c r="M450" s="21"/>
      <c r="N450" s="20" t="s">
        <v>10</v>
      </c>
    </row>
    <row r="451" spans="1:14" ht="15.5" x14ac:dyDescent="0.35">
      <c r="A451" s="19" t="str">
        <f t="shared" ref="A451:A514" si="7">B451 &amp; "-" &amp; C451 &amp; "-" &amp; D451 &amp; "-" &amp; E451</f>
        <v>2004-VL Long-92-0</v>
      </c>
      <c r="B451" s="20">
        <v>2004</v>
      </c>
      <c r="C451" s="20" t="s">
        <v>9</v>
      </c>
      <c r="D451" s="20">
        <v>92</v>
      </c>
      <c r="E451" s="20">
        <v>0</v>
      </c>
      <c r="F451" s="21">
        <v>482129.50199999998</v>
      </c>
      <c r="G451" s="21">
        <v>6523542.2659999998</v>
      </c>
      <c r="H451" s="21">
        <v>539874.86</v>
      </c>
      <c r="I451" s="21">
        <v>6521097.2060000002</v>
      </c>
      <c r="J451" s="21">
        <v>1044.2370000000001</v>
      </c>
      <c r="K451" s="22">
        <v>38210.521527777775</v>
      </c>
      <c r="L451" s="21"/>
      <c r="M451" s="21"/>
      <c r="N451" s="20" t="s">
        <v>10</v>
      </c>
    </row>
    <row r="452" spans="1:14" ht="15.5" x14ac:dyDescent="0.35">
      <c r="A452" s="19" t="str">
        <f t="shared" si="7"/>
        <v>2004-VL Long-93-0</v>
      </c>
      <c r="B452" s="20">
        <v>2004</v>
      </c>
      <c r="C452" s="20" t="s">
        <v>9</v>
      </c>
      <c r="D452" s="20">
        <v>93</v>
      </c>
      <c r="E452" s="20">
        <v>0</v>
      </c>
      <c r="F452" s="21">
        <v>482121.90299999999</v>
      </c>
      <c r="G452" s="21">
        <v>6523541.5219999999</v>
      </c>
      <c r="H452" s="21">
        <v>539867.27599999995</v>
      </c>
      <c r="I452" s="21">
        <v>6521096.3490000004</v>
      </c>
      <c r="J452" s="21">
        <v>1043.326</v>
      </c>
      <c r="K452" s="22">
        <v>38210.520833333336</v>
      </c>
      <c r="L452" s="21"/>
      <c r="M452" s="21"/>
      <c r="N452" s="20" t="s">
        <v>10</v>
      </c>
    </row>
    <row r="453" spans="1:14" ht="15.5" x14ac:dyDescent="0.35">
      <c r="A453" s="19" t="str">
        <f t="shared" si="7"/>
        <v>2004-VL Long-94-0</v>
      </c>
      <c r="B453" s="20">
        <v>2004</v>
      </c>
      <c r="C453" s="20" t="s">
        <v>9</v>
      </c>
      <c r="D453" s="20">
        <v>94</v>
      </c>
      <c r="E453" s="20">
        <v>0</v>
      </c>
      <c r="F453" s="21">
        <v>482114.57199999999</v>
      </c>
      <c r="G453" s="21">
        <v>6523538.1569999997</v>
      </c>
      <c r="H453" s="21">
        <v>539859.99899999995</v>
      </c>
      <c r="I453" s="21">
        <v>6521092.8760000002</v>
      </c>
      <c r="J453" s="21">
        <v>1041.1410000000001</v>
      </c>
      <c r="K453" s="22">
        <v>38210.520138888889</v>
      </c>
      <c r="L453" s="21"/>
      <c r="M453" s="21"/>
      <c r="N453" s="20" t="s">
        <v>10</v>
      </c>
    </row>
    <row r="454" spans="1:14" ht="15.5" x14ac:dyDescent="0.35">
      <c r="A454" s="19" t="str">
        <f t="shared" si="7"/>
        <v>2004-VL Long-95-0</v>
      </c>
      <c r="B454" s="20">
        <v>2004</v>
      </c>
      <c r="C454" s="20" t="s">
        <v>9</v>
      </c>
      <c r="D454" s="20">
        <v>95</v>
      </c>
      <c r="E454" s="20">
        <v>0</v>
      </c>
      <c r="F454" s="21">
        <v>482107.74699999997</v>
      </c>
      <c r="G454" s="21">
        <v>6523534.9440000001</v>
      </c>
      <c r="H454" s="21">
        <v>539853.22499999998</v>
      </c>
      <c r="I454" s="21">
        <v>6521089.5630000001</v>
      </c>
      <c r="J454" s="21">
        <v>1039.808</v>
      </c>
      <c r="K454" s="22">
        <v>38210.518750000003</v>
      </c>
      <c r="L454" s="21"/>
      <c r="M454" s="21"/>
      <c r="N454" s="20" t="s">
        <v>10</v>
      </c>
    </row>
    <row r="455" spans="1:14" ht="15.5" x14ac:dyDescent="0.35">
      <c r="A455" s="19" t="str">
        <f t="shared" si="7"/>
        <v>2004-VL Long-96-0</v>
      </c>
      <c r="B455" s="20">
        <v>2004</v>
      </c>
      <c r="C455" s="20" t="s">
        <v>9</v>
      </c>
      <c r="D455" s="20">
        <v>96</v>
      </c>
      <c r="E455" s="20">
        <v>0</v>
      </c>
      <c r="F455" s="21">
        <v>482101.52100000001</v>
      </c>
      <c r="G455" s="21">
        <v>6523532.5959999999</v>
      </c>
      <c r="H455" s="21">
        <v>539847.03700000001</v>
      </c>
      <c r="I455" s="21">
        <v>6521087.1229999997</v>
      </c>
      <c r="J455" s="21">
        <v>1037.866</v>
      </c>
      <c r="K455" s="22">
        <v>38210.513194444444</v>
      </c>
      <c r="L455" s="21"/>
      <c r="M455" s="21"/>
      <c r="N455" s="20" t="s">
        <v>10</v>
      </c>
    </row>
    <row r="456" spans="1:14" ht="15.5" x14ac:dyDescent="0.35">
      <c r="A456" s="19" t="str">
        <f t="shared" si="7"/>
        <v>2004-VL Long-97-0</v>
      </c>
      <c r="B456" s="20">
        <v>2004</v>
      </c>
      <c r="C456" s="20" t="s">
        <v>9</v>
      </c>
      <c r="D456" s="20">
        <v>97</v>
      </c>
      <c r="E456" s="20">
        <v>0</v>
      </c>
      <c r="F456" s="21">
        <v>482094.11800000002</v>
      </c>
      <c r="G456" s="21">
        <v>6523531.9369999999</v>
      </c>
      <c r="H456" s="21">
        <v>539839.64800000004</v>
      </c>
      <c r="I456" s="21">
        <v>6521086.3540000003</v>
      </c>
      <c r="J456" s="21">
        <v>1038.375</v>
      </c>
      <c r="K456" s="22">
        <v>38210.511805555558</v>
      </c>
      <c r="L456" s="21"/>
      <c r="M456" s="21"/>
      <c r="N456" s="20" t="s">
        <v>10</v>
      </c>
    </row>
    <row r="457" spans="1:14" ht="15.5" x14ac:dyDescent="0.35">
      <c r="A457" s="19" t="str">
        <f t="shared" si="7"/>
        <v>2004-VL Long-98-0</v>
      </c>
      <c r="B457" s="20">
        <v>2004</v>
      </c>
      <c r="C457" s="20" t="s">
        <v>9</v>
      </c>
      <c r="D457" s="20">
        <v>98</v>
      </c>
      <c r="E457" s="20">
        <v>0</v>
      </c>
      <c r="F457" s="21">
        <v>482085.72200000001</v>
      </c>
      <c r="G457" s="21">
        <v>6523531.1529999999</v>
      </c>
      <c r="H457" s="21">
        <v>539831.26800000004</v>
      </c>
      <c r="I457" s="21">
        <v>6521085.4450000003</v>
      </c>
      <c r="J457" s="21">
        <v>1038.1320000000001</v>
      </c>
      <c r="K457" s="22">
        <v>38210.510416666664</v>
      </c>
      <c r="L457" s="21"/>
      <c r="M457" s="21"/>
      <c r="N457" s="20" t="s">
        <v>10</v>
      </c>
    </row>
    <row r="458" spans="1:14" ht="15.5" x14ac:dyDescent="0.35">
      <c r="A458" s="19" t="str">
        <f t="shared" si="7"/>
        <v>2004-VL Long-99-0</v>
      </c>
      <c r="B458" s="20">
        <v>2004</v>
      </c>
      <c r="C458" s="20" t="s">
        <v>9</v>
      </c>
      <c r="D458" s="20">
        <v>99</v>
      </c>
      <c r="E458" s="20">
        <v>0</v>
      </c>
      <c r="F458" s="21">
        <v>482078.391</v>
      </c>
      <c r="G458" s="21">
        <v>6523527.8200000003</v>
      </c>
      <c r="H458" s="21">
        <v>539823.99</v>
      </c>
      <c r="I458" s="21">
        <v>6521082.0039999997</v>
      </c>
      <c r="J458" s="21">
        <v>1036.749</v>
      </c>
      <c r="K458" s="22">
        <v>38210.535416666666</v>
      </c>
      <c r="L458" s="21"/>
      <c r="M458" s="21"/>
      <c r="N458" s="20" t="s">
        <v>10</v>
      </c>
    </row>
    <row r="459" spans="1:14" ht="15.5" x14ac:dyDescent="0.35">
      <c r="A459" s="19" t="str">
        <f t="shared" si="7"/>
        <v>2004-VL Long-100-0</v>
      </c>
      <c r="B459" s="20">
        <v>2004</v>
      </c>
      <c r="C459" s="20" t="s">
        <v>9</v>
      </c>
      <c r="D459" s="20">
        <v>100</v>
      </c>
      <c r="E459" s="20">
        <v>0</v>
      </c>
      <c r="F459" s="21">
        <v>482071.65</v>
      </c>
      <c r="G459" s="21">
        <v>6523524.4079999998</v>
      </c>
      <c r="H459" s="21">
        <v>539817.30299999996</v>
      </c>
      <c r="I459" s="21">
        <v>6521078.4929999998</v>
      </c>
      <c r="J459" s="21">
        <v>1036.7249999999999</v>
      </c>
      <c r="K459" s="22">
        <v>38210.538888888892</v>
      </c>
      <c r="L459" s="21"/>
      <c r="M459" s="21"/>
      <c r="N459" s="20" t="s">
        <v>10</v>
      </c>
    </row>
    <row r="460" spans="1:14" ht="15.5" x14ac:dyDescent="0.35">
      <c r="A460" s="19" t="str">
        <f t="shared" si="7"/>
        <v>2004-VL Long-101-0</v>
      </c>
      <c r="B460" s="20">
        <v>2004</v>
      </c>
      <c r="C460" s="20" t="s">
        <v>9</v>
      </c>
      <c r="D460" s="20">
        <v>101</v>
      </c>
      <c r="E460" s="20">
        <v>0</v>
      </c>
      <c r="F460" s="21">
        <v>482064.49699999997</v>
      </c>
      <c r="G460" s="21">
        <v>6523520.8420000002</v>
      </c>
      <c r="H460" s="21">
        <v>539810.20700000005</v>
      </c>
      <c r="I460" s="21">
        <v>6521074.8219999997</v>
      </c>
      <c r="J460" s="21">
        <v>1038.4549999999999</v>
      </c>
      <c r="K460" s="22">
        <v>38210.539583333331</v>
      </c>
      <c r="L460" s="21"/>
      <c r="M460" s="21"/>
      <c r="N460" s="20" t="s">
        <v>10</v>
      </c>
    </row>
    <row r="461" spans="1:14" ht="15.5" x14ac:dyDescent="0.35">
      <c r="A461" s="19" t="str">
        <f t="shared" si="7"/>
        <v>2004-VL Long-102-0</v>
      </c>
      <c r="B461" s="20">
        <v>2004</v>
      </c>
      <c r="C461" s="20" t="s">
        <v>9</v>
      </c>
      <c r="D461" s="20">
        <v>102</v>
      </c>
      <c r="E461" s="20">
        <v>0</v>
      </c>
      <c r="F461" s="21">
        <v>482056.46899999998</v>
      </c>
      <c r="G461" s="21">
        <v>6523517.7280000001</v>
      </c>
      <c r="H461" s="21">
        <v>539802.23</v>
      </c>
      <c r="I461" s="21">
        <v>6521071.5899999999</v>
      </c>
      <c r="J461" s="21">
        <v>1039.325</v>
      </c>
      <c r="K461" s="22">
        <v>38210.540277777778</v>
      </c>
      <c r="L461" s="21"/>
      <c r="M461" s="21"/>
      <c r="N461" s="20" t="s">
        <v>10</v>
      </c>
    </row>
    <row r="462" spans="1:14" ht="15.5" x14ac:dyDescent="0.35">
      <c r="A462" s="19" t="str">
        <f t="shared" si="7"/>
        <v>2004-VL Long-103-0</v>
      </c>
      <c r="B462" s="20">
        <v>2004</v>
      </c>
      <c r="C462" s="20" t="s">
        <v>9</v>
      </c>
      <c r="D462" s="20">
        <v>103</v>
      </c>
      <c r="E462" s="20">
        <v>0</v>
      </c>
      <c r="F462" s="21">
        <v>482047.78499999997</v>
      </c>
      <c r="G462" s="21">
        <v>6523514.6339999996</v>
      </c>
      <c r="H462" s="21">
        <v>539793.59600000002</v>
      </c>
      <c r="I462" s="21">
        <v>6521068.3679999998</v>
      </c>
      <c r="J462" s="21">
        <v>1039.277</v>
      </c>
      <c r="K462" s="22">
        <v>38210.540972222225</v>
      </c>
      <c r="L462" s="21"/>
      <c r="M462" s="21"/>
      <c r="N462" s="20" t="s">
        <v>10</v>
      </c>
    </row>
    <row r="463" spans="1:14" ht="15.5" x14ac:dyDescent="0.35">
      <c r="A463" s="19" t="str">
        <f t="shared" si="7"/>
        <v>2004-VL Long-104-0</v>
      </c>
      <c r="B463" s="20">
        <v>2004</v>
      </c>
      <c r="C463" s="20" t="s">
        <v>9</v>
      </c>
      <c r="D463" s="20">
        <v>104</v>
      </c>
      <c r="E463" s="20">
        <v>0</v>
      </c>
      <c r="F463" s="21">
        <v>482038.45699999999</v>
      </c>
      <c r="G463" s="21">
        <v>6523513.3710000003</v>
      </c>
      <c r="H463" s="21">
        <v>539784.29200000002</v>
      </c>
      <c r="I463" s="21">
        <v>6521066.966</v>
      </c>
      <c r="J463" s="21">
        <v>1039.4559999999999</v>
      </c>
      <c r="K463" s="22">
        <v>38210.542361111111</v>
      </c>
      <c r="L463" s="21"/>
      <c r="M463" s="21"/>
      <c r="N463" s="20" t="s">
        <v>10</v>
      </c>
    </row>
    <row r="464" spans="1:14" ht="15.5" x14ac:dyDescent="0.35">
      <c r="A464" s="19" t="str">
        <f t="shared" si="7"/>
        <v>2004-VL Long-105-0</v>
      </c>
      <c r="B464" s="20">
        <v>2004</v>
      </c>
      <c r="C464" s="20" t="s">
        <v>9</v>
      </c>
      <c r="D464" s="20">
        <v>105</v>
      </c>
      <c r="E464" s="20">
        <v>0</v>
      </c>
      <c r="F464" s="21">
        <v>482030.054</v>
      </c>
      <c r="G464" s="21">
        <v>6523508.7929999996</v>
      </c>
      <c r="H464" s="21">
        <v>539775.96</v>
      </c>
      <c r="I464" s="21">
        <v>6521062.2649999997</v>
      </c>
      <c r="J464" s="21">
        <v>1038.9449999999999</v>
      </c>
      <c r="K464" s="22">
        <v>38210.545138888891</v>
      </c>
      <c r="L464" s="21"/>
      <c r="M464" s="21"/>
      <c r="N464" s="20" t="s">
        <v>10</v>
      </c>
    </row>
    <row r="465" spans="1:14" ht="15.5" x14ac:dyDescent="0.35">
      <c r="A465" s="19" t="str">
        <f t="shared" si="7"/>
        <v>2004-VL Long-106-0</v>
      </c>
      <c r="B465" s="20">
        <v>2004</v>
      </c>
      <c r="C465" s="20" t="s">
        <v>9</v>
      </c>
      <c r="D465" s="20">
        <v>106</v>
      </c>
      <c r="E465" s="20">
        <v>0</v>
      </c>
      <c r="F465" s="21">
        <v>482022.26299999998</v>
      </c>
      <c r="G465" s="21">
        <v>6523507.1169999996</v>
      </c>
      <c r="H465" s="21">
        <v>539768.19900000002</v>
      </c>
      <c r="I465" s="21">
        <v>6521060.4740000004</v>
      </c>
      <c r="J465" s="21">
        <v>1038.3530000000001</v>
      </c>
      <c r="K465" s="22">
        <v>38210.54583333333</v>
      </c>
      <c r="L465" s="21"/>
      <c r="M465" s="21"/>
      <c r="N465" s="20" t="s">
        <v>10</v>
      </c>
    </row>
    <row r="466" spans="1:14" ht="15.5" x14ac:dyDescent="0.35">
      <c r="A466" s="23" t="str">
        <f t="shared" si="7"/>
        <v>2005-VL Long-1-0</v>
      </c>
      <c r="B466" s="24">
        <v>2005</v>
      </c>
      <c r="C466" s="24" t="s">
        <v>9</v>
      </c>
      <c r="D466" s="24">
        <v>1</v>
      </c>
      <c r="E466" s="24">
        <v>0</v>
      </c>
      <c r="F466" s="25">
        <v>482797.88199999998</v>
      </c>
      <c r="G466" s="25">
        <v>6523674.4740000004</v>
      </c>
      <c r="H466" s="25">
        <v>540540.93500000006</v>
      </c>
      <c r="I466" s="25">
        <v>6521239.3260000004</v>
      </c>
      <c r="J466" s="25">
        <v>1083.097</v>
      </c>
      <c r="K466" s="26">
        <v>38573.602083333331</v>
      </c>
      <c r="L466" s="25"/>
      <c r="M466" s="25"/>
      <c r="N466" s="24" t="s">
        <v>10</v>
      </c>
    </row>
    <row r="467" spans="1:14" ht="15.5" x14ac:dyDescent="0.35">
      <c r="A467" s="23" t="str">
        <f t="shared" si="7"/>
        <v>2005-VL Long-2-0</v>
      </c>
      <c r="B467" s="24">
        <v>2005</v>
      </c>
      <c r="C467" s="24" t="s">
        <v>9</v>
      </c>
      <c r="D467" s="24">
        <v>2</v>
      </c>
      <c r="E467" s="24">
        <v>0</v>
      </c>
      <c r="F467" s="25">
        <v>482791.06900000002</v>
      </c>
      <c r="G467" s="25">
        <v>6523674.6100000003</v>
      </c>
      <c r="H467" s="25">
        <v>540534.12399999995</v>
      </c>
      <c r="I467" s="25">
        <v>6521239.3600000003</v>
      </c>
      <c r="J467" s="25">
        <v>1084.992</v>
      </c>
      <c r="K467" s="26">
        <v>38573.606249999997</v>
      </c>
      <c r="L467" s="25"/>
      <c r="M467" s="25"/>
      <c r="N467" s="24" t="s">
        <v>10</v>
      </c>
    </row>
    <row r="468" spans="1:14" ht="15.5" x14ac:dyDescent="0.35">
      <c r="A468" s="23" t="str">
        <f t="shared" si="7"/>
        <v>2005-VL Long-3-0</v>
      </c>
      <c r="B468" s="24">
        <v>2005</v>
      </c>
      <c r="C468" s="24" t="s">
        <v>9</v>
      </c>
      <c r="D468" s="24">
        <v>3</v>
      </c>
      <c r="E468" s="24">
        <v>0</v>
      </c>
      <c r="F468" s="25">
        <v>482784.54700000002</v>
      </c>
      <c r="G468" s="25">
        <v>6523675.5449999999</v>
      </c>
      <c r="H468" s="25">
        <v>540527.59100000001</v>
      </c>
      <c r="I468" s="25">
        <v>6521240.1969999997</v>
      </c>
      <c r="J468" s="25">
        <v>1085.018</v>
      </c>
      <c r="K468" s="26">
        <v>38573.607638888891</v>
      </c>
      <c r="L468" s="25"/>
      <c r="M468" s="25"/>
      <c r="N468" s="24" t="s">
        <v>10</v>
      </c>
    </row>
    <row r="469" spans="1:14" ht="15.5" x14ac:dyDescent="0.35">
      <c r="A469" s="23" t="str">
        <f t="shared" si="7"/>
        <v>2005-VL Long-4-0</v>
      </c>
      <c r="B469" s="24">
        <v>2005</v>
      </c>
      <c r="C469" s="24" t="s">
        <v>9</v>
      </c>
      <c r="D469" s="24">
        <v>4</v>
      </c>
      <c r="E469" s="24">
        <v>0</v>
      </c>
      <c r="F469" s="25">
        <v>482777.864</v>
      </c>
      <c r="G469" s="25">
        <v>6523676.4239999996</v>
      </c>
      <c r="H469" s="25">
        <v>540520.897</v>
      </c>
      <c r="I469" s="25">
        <v>6521240.9759999998</v>
      </c>
      <c r="J469" s="25">
        <v>1084.963</v>
      </c>
      <c r="K469" s="26">
        <v>38573.609722222223</v>
      </c>
      <c r="L469" s="25"/>
      <c r="M469" s="25"/>
      <c r="N469" s="24" t="s">
        <v>10</v>
      </c>
    </row>
    <row r="470" spans="1:14" ht="15.5" x14ac:dyDescent="0.35">
      <c r="A470" s="23" t="str">
        <f t="shared" si="7"/>
        <v>2005-VL Long-5-0</v>
      </c>
      <c r="B470" s="24">
        <v>2005</v>
      </c>
      <c r="C470" s="24" t="s">
        <v>9</v>
      </c>
      <c r="D470" s="24">
        <v>5</v>
      </c>
      <c r="E470" s="24">
        <v>0</v>
      </c>
      <c r="F470" s="25">
        <v>482771.20400000003</v>
      </c>
      <c r="G470" s="25">
        <v>6523676.4989999998</v>
      </c>
      <c r="H470" s="25">
        <v>540514.24</v>
      </c>
      <c r="I470" s="25">
        <v>6521240.9519999996</v>
      </c>
      <c r="J470" s="25">
        <v>1085.2660000000001</v>
      </c>
      <c r="K470" s="26">
        <v>38573.611111111109</v>
      </c>
      <c r="L470" s="25"/>
      <c r="M470" s="25"/>
      <c r="N470" s="24" t="s">
        <v>10</v>
      </c>
    </row>
    <row r="471" spans="1:14" ht="15.5" x14ac:dyDescent="0.35">
      <c r="A471" s="23" t="str">
        <f t="shared" si="7"/>
        <v>2005-VL Long-6-0</v>
      </c>
      <c r="B471" s="24">
        <v>2005</v>
      </c>
      <c r="C471" s="24" t="s">
        <v>9</v>
      </c>
      <c r="D471" s="24">
        <v>6</v>
      </c>
      <c r="E471" s="24">
        <v>0</v>
      </c>
      <c r="F471" s="25">
        <v>482764.91600000003</v>
      </c>
      <c r="G471" s="25">
        <v>6523676.5499999998</v>
      </c>
      <c r="H471" s="25">
        <v>540507.95499999996</v>
      </c>
      <c r="I471" s="25">
        <v>6521240.909</v>
      </c>
      <c r="J471" s="25">
        <v>1084.7619999999999</v>
      </c>
      <c r="K471" s="26">
        <v>38573.613194444442</v>
      </c>
      <c r="L471" s="25"/>
      <c r="M471" s="25"/>
      <c r="N471" s="24" t="s">
        <v>10</v>
      </c>
    </row>
    <row r="472" spans="1:14" ht="15.5" x14ac:dyDescent="0.35">
      <c r="A472" s="23" t="str">
        <f t="shared" si="7"/>
        <v>2005-VL Long-7-0</v>
      </c>
      <c r="B472" s="24">
        <v>2005</v>
      </c>
      <c r="C472" s="24" t="s">
        <v>9</v>
      </c>
      <c r="D472" s="24">
        <v>7</v>
      </c>
      <c r="E472" s="24">
        <v>0</v>
      </c>
      <c r="F472" s="25">
        <v>482758.24200000003</v>
      </c>
      <c r="G472" s="25">
        <v>6523676.9780000001</v>
      </c>
      <c r="H472" s="25">
        <v>540501.27800000005</v>
      </c>
      <c r="I472" s="25">
        <v>6521241.2369999997</v>
      </c>
      <c r="J472" s="25">
        <v>1084.0319999999999</v>
      </c>
      <c r="K472" s="26">
        <v>38573.614583333336</v>
      </c>
      <c r="L472" s="25"/>
      <c r="M472" s="25"/>
      <c r="N472" s="24" t="s">
        <v>10</v>
      </c>
    </row>
    <row r="473" spans="1:14" ht="15.5" x14ac:dyDescent="0.35">
      <c r="A473" s="23" t="str">
        <f t="shared" si="7"/>
        <v>2005-VL Long-8-0</v>
      </c>
      <c r="B473" s="24">
        <v>2005</v>
      </c>
      <c r="C473" s="24" t="s">
        <v>9</v>
      </c>
      <c r="D473" s="24">
        <v>8</v>
      </c>
      <c r="E473" s="24">
        <v>0</v>
      </c>
      <c r="F473" s="25">
        <v>482749.92</v>
      </c>
      <c r="G473" s="25">
        <v>6523677.1359999999</v>
      </c>
      <c r="H473" s="25">
        <v>540492.95799999998</v>
      </c>
      <c r="I473" s="25">
        <v>6521241.2699999996</v>
      </c>
      <c r="J473" s="25">
        <v>1082.9829999999999</v>
      </c>
      <c r="K473" s="26">
        <v>38573.615277777775</v>
      </c>
      <c r="L473" s="25"/>
      <c r="M473" s="25"/>
      <c r="N473" s="24" t="s">
        <v>10</v>
      </c>
    </row>
    <row r="474" spans="1:14" ht="15.5" x14ac:dyDescent="0.35">
      <c r="A474" s="23" t="str">
        <f t="shared" si="7"/>
        <v>2005-VL Long-9-0</v>
      </c>
      <c r="B474" s="24">
        <v>2005</v>
      </c>
      <c r="C474" s="24" t="s">
        <v>9</v>
      </c>
      <c r="D474" s="24">
        <v>9</v>
      </c>
      <c r="E474" s="24">
        <v>0</v>
      </c>
      <c r="F474" s="25">
        <v>482742.08</v>
      </c>
      <c r="G474" s="25">
        <v>6523677.4079999998</v>
      </c>
      <c r="H474" s="25">
        <v>540485.11699999997</v>
      </c>
      <c r="I474" s="25">
        <v>6521241.4249999998</v>
      </c>
      <c r="J474" s="25">
        <v>1081.905</v>
      </c>
      <c r="K474" s="26">
        <v>38573.616666666669</v>
      </c>
      <c r="L474" s="25"/>
      <c r="M474" s="25"/>
      <c r="N474" s="24" t="s">
        <v>10</v>
      </c>
    </row>
    <row r="475" spans="1:14" ht="15.5" x14ac:dyDescent="0.35">
      <c r="A475" s="23" t="str">
        <f t="shared" si="7"/>
        <v>2005-VL Long-10-0</v>
      </c>
      <c r="B475" s="24">
        <v>2005</v>
      </c>
      <c r="C475" s="24" t="s">
        <v>9</v>
      </c>
      <c r="D475" s="24">
        <v>10</v>
      </c>
      <c r="E475" s="24">
        <v>0</v>
      </c>
      <c r="F475" s="25">
        <v>482735.95500000002</v>
      </c>
      <c r="G475" s="25">
        <v>6523678.1789999995</v>
      </c>
      <c r="H475" s="25">
        <v>540478.98400000005</v>
      </c>
      <c r="I475" s="25">
        <v>6521242.1050000004</v>
      </c>
      <c r="J475" s="25">
        <v>1081.1410000000001</v>
      </c>
      <c r="K475" s="26">
        <v>38573.618055555555</v>
      </c>
      <c r="L475" s="25"/>
      <c r="M475" s="25"/>
      <c r="N475" s="24" t="s">
        <v>10</v>
      </c>
    </row>
    <row r="476" spans="1:14" ht="15.5" x14ac:dyDescent="0.35">
      <c r="A476" s="23" t="str">
        <f t="shared" si="7"/>
        <v>2005-VL Long-11-0</v>
      </c>
      <c r="B476" s="24">
        <v>2005</v>
      </c>
      <c r="C476" s="24" t="s">
        <v>9</v>
      </c>
      <c r="D476" s="24">
        <v>11</v>
      </c>
      <c r="E476" s="24">
        <v>0</v>
      </c>
      <c r="F476" s="25">
        <v>482728.95799999998</v>
      </c>
      <c r="G476" s="25">
        <v>6523678.9009999996</v>
      </c>
      <c r="H476" s="25">
        <v>540471.98</v>
      </c>
      <c r="I476" s="25">
        <v>6521242.7220000001</v>
      </c>
      <c r="J476" s="25">
        <v>1080.0150000000001</v>
      </c>
      <c r="K476" s="26">
        <v>38573.619444444441</v>
      </c>
      <c r="L476" s="25"/>
      <c r="M476" s="25"/>
      <c r="N476" s="24" t="s">
        <v>10</v>
      </c>
    </row>
    <row r="477" spans="1:14" ht="15.5" x14ac:dyDescent="0.35">
      <c r="A477" s="23" t="str">
        <f t="shared" si="7"/>
        <v>2005-VL Long-12-0</v>
      </c>
      <c r="B477" s="24">
        <v>2005</v>
      </c>
      <c r="C477" s="24" t="s">
        <v>9</v>
      </c>
      <c r="D477" s="24">
        <v>12</v>
      </c>
      <c r="E477" s="24">
        <v>0</v>
      </c>
      <c r="F477" s="25">
        <v>482722.02299999999</v>
      </c>
      <c r="G477" s="25">
        <v>6523679.1600000001</v>
      </c>
      <c r="H477" s="25">
        <v>540465.04399999999</v>
      </c>
      <c r="I477" s="25">
        <v>6521242.8770000003</v>
      </c>
      <c r="J477" s="25">
        <v>1078.7090000000001</v>
      </c>
      <c r="K477" s="26">
        <v>38573.620138888888</v>
      </c>
      <c r="L477" s="25"/>
      <c r="M477" s="25"/>
      <c r="N477" s="24" t="s">
        <v>10</v>
      </c>
    </row>
    <row r="478" spans="1:14" ht="15.5" x14ac:dyDescent="0.35">
      <c r="A478" s="23" t="str">
        <f t="shared" si="7"/>
        <v>2005-VL Long-13-0</v>
      </c>
      <c r="B478" s="24">
        <v>2005</v>
      </c>
      <c r="C478" s="24" t="s">
        <v>9</v>
      </c>
      <c r="D478" s="24">
        <v>13</v>
      </c>
      <c r="E478" s="24">
        <v>0</v>
      </c>
      <c r="F478" s="25">
        <v>482715.26799999998</v>
      </c>
      <c r="G478" s="25">
        <v>6523677.9119999995</v>
      </c>
      <c r="H478" s="25">
        <v>540458.31099999999</v>
      </c>
      <c r="I478" s="25">
        <v>6521241.5290000001</v>
      </c>
      <c r="J478" s="25">
        <v>1077.79</v>
      </c>
      <c r="K478" s="26">
        <v>38573.621527777781</v>
      </c>
      <c r="L478" s="25"/>
      <c r="M478" s="25"/>
      <c r="N478" s="24" t="s">
        <v>10</v>
      </c>
    </row>
    <row r="479" spans="1:14" ht="15.5" x14ac:dyDescent="0.35">
      <c r="A479" s="23" t="str">
        <f t="shared" si="7"/>
        <v>2005-VL Long-14-0</v>
      </c>
      <c r="B479" s="24">
        <v>2005</v>
      </c>
      <c r="C479" s="24" t="s">
        <v>9</v>
      </c>
      <c r="D479" s="24">
        <v>14</v>
      </c>
      <c r="E479" s="24">
        <v>0</v>
      </c>
      <c r="F479" s="25">
        <v>482708.16800000001</v>
      </c>
      <c r="G479" s="25">
        <v>6523677.3729999997</v>
      </c>
      <c r="H479" s="25">
        <v>540451.22199999995</v>
      </c>
      <c r="I479" s="25">
        <v>6521240.8839999996</v>
      </c>
      <c r="J479" s="25">
        <v>1075.992</v>
      </c>
      <c r="K479" s="26">
        <v>38573.62222222222</v>
      </c>
      <c r="L479" s="25"/>
      <c r="M479" s="25"/>
      <c r="N479" s="24" t="s">
        <v>10</v>
      </c>
    </row>
    <row r="480" spans="1:14" ht="15.5" x14ac:dyDescent="0.35">
      <c r="A480" s="23" t="str">
        <f t="shared" si="7"/>
        <v>2005-VL Long-15-0</v>
      </c>
      <c r="B480" s="24">
        <v>2005</v>
      </c>
      <c r="C480" s="24" t="s">
        <v>9</v>
      </c>
      <c r="D480" s="24">
        <v>15</v>
      </c>
      <c r="E480" s="24">
        <v>0</v>
      </c>
      <c r="F480" s="25">
        <v>482701.022</v>
      </c>
      <c r="G480" s="25">
        <v>6523676.9330000002</v>
      </c>
      <c r="H480" s="25">
        <v>540444.08700000006</v>
      </c>
      <c r="I480" s="25">
        <v>6521240.3380000005</v>
      </c>
      <c r="J480" s="25">
        <v>1074.24</v>
      </c>
      <c r="K480" s="26">
        <v>38573.623611111114</v>
      </c>
      <c r="L480" s="25"/>
      <c r="M480" s="25"/>
      <c r="N480" s="24" t="s">
        <v>10</v>
      </c>
    </row>
    <row r="481" spans="1:14" ht="15.5" x14ac:dyDescent="0.35">
      <c r="A481" s="23" t="str">
        <f t="shared" si="7"/>
        <v>2005-VL Long-16-0</v>
      </c>
      <c r="B481" s="24">
        <v>2005</v>
      </c>
      <c r="C481" s="24" t="s">
        <v>9</v>
      </c>
      <c r="D481" s="24">
        <v>16</v>
      </c>
      <c r="E481" s="24">
        <v>0</v>
      </c>
      <c r="F481" s="25">
        <v>482693.22600000002</v>
      </c>
      <c r="G481" s="25">
        <v>6523677.1789999995</v>
      </c>
      <c r="H481" s="25">
        <v>540436.29099999997</v>
      </c>
      <c r="I481" s="25">
        <v>6521240.4670000002</v>
      </c>
      <c r="J481" s="25">
        <v>1071.8440000000001</v>
      </c>
      <c r="K481" s="26">
        <v>38573.624305555553</v>
      </c>
      <c r="L481" s="25"/>
      <c r="M481" s="25"/>
      <c r="N481" s="24" t="s">
        <v>10</v>
      </c>
    </row>
    <row r="482" spans="1:14" ht="15.5" x14ac:dyDescent="0.35">
      <c r="A482" s="23" t="str">
        <f t="shared" si="7"/>
        <v>2005-VL Long-17-0</v>
      </c>
      <c r="B482" s="24">
        <v>2005</v>
      </c>
      <c r="C482" s="24" t="s">
        <v>9</v>
      </c>
      <c r="D482" s="24">
        <v>17</v>
      </c>
      <c r="E482" s="24">
        <v>0</v>
      </c>
      <c r="F482" s="25">
        <v>482686.092</v>
      </c>
      <c r="G482" s="25">
        <v>6523677.1169999996</v>
      </c>
      <c r="H482" s="25">
        <v>540429.16099999996</v>
      </c>
      <c r="I482" s="25">
        <v>6521240.2989999996</v>
      </c>
      <c r="J482" s="25">
        <v>1070.0170000000001</v>
      </c>
      <c r="K482" s="26">
        <v>38573.625694444447</v>
      </c>
      <c r="L482" s="25"/>
      <c r="M482" s="25"/>
      <c r="N482" s="24" t="s">
        <v>10</v>
      </c>
    </row>
    <row r="483" spans="1:14" ht="15.5" x14ac:dyDescent="0.35">
      <c r="A483" s="23" t="str">
        <f t="shared" si="7"/>
        <v>2005-VL Long-18-0</v>
      </c>
      <c r="B483" s="24">
        <v>2005</v>
      </c>
      <c r="C483" s="24" t="s">
        <v>9</v>
      </c>
      <c r="D483" s="24">
        <v>18</v>
      </c>
      <c r="E483" s="24">
        <v>0</v>
      </c>
      <c r="F483" s="25">
        <v>482678.57900000003</v>
      </c>
      <c r="G483" s="25">
        <v>6523676.9230000004</v>
      </c>
      <c r="H483" s="25">
        <v>540421.65500000003</v>
      </c>
      <c r="I483" s="25">
        <v>6521239.9929999998</v>
      </c>
      <c r="J483" s="25">
        <v>1068.5899999999999</v>
      </c>
      <c r="K483" s="26">
        <v>38573.628472222219</v>
      </c>
      <c r="L483" s="25"/>
      <c r="M483" s="25"/>
      <c r="N483" s="24" t="s">
        <v>10</v>
      </c>
    </row>
    <row r="484" spans="1:14" ht="15.5" x14ac:dyDescent="0.35">
      <c r="A484" s="23" t="str">
        <f t="shared" si="7"/>
        <v>2005-VL Long-19-0</v>
      </c>
      <c r="B484" s="24">
        <v>2005</v>
      </c>
      <c r="C484" s="24" t="s">
        <v>9</v>
      </c>
      <c r="D484" s="24">
        <v>19</v>
      </c>
      <c r="E484" s="24">
        <v>0</v>
      </c>
      <c r="F484" s="25">
        <v>482670.95</v>
      </c>
      <c r="G484" s="25">
        <v>6523677.2139999997</v>
      </c>
      <c r="H484" s="25">
        <v>540414.02500000002</v>
      </c>
      <c r="I484" s="25">
        <v>6521240.1699999999</v>
      </c>
      <c r="J484" s="25">
        <v>1067.818</v>
      </c>
      <c r="K484" s="26">
        <v>38573.629166666666</v>
      </c>
      <c r="L484" s="25"/>
      <c r="M484" s="25"/>
      <c r="N484" s="24" t="s">
        <v>10</v>
      </c>
    </row>
    <row r="485" spans="1:14" ht="15.5" x14ac:dyDescent="0.35">
      <c r="A485" s="23" t="str">
        <f t="shared" si="7"/>
        <v>2005-VL Long-20-0</v>
      </c>
      <c r="B485" s="24">
        <v>2005</v>
      </c>
      <c r="C485" s="24" t="s">
        <v>9</v>
      </c>
      <c r="D485" s="24">
        <v>20</v>
      </c>
      <c r="E485" s="24">
        <v>0</v>
      </c>
      <c r="F485" s="25">
        <v>482662.73499999999</v>
      </c>
      <c r="G485" s="25">
        <v>6523676.3449999997</v>
      </c>
      <c r="H485" s="25">
        <v>540405.82700000005</v>
      </c>
      <c r="I485" s="25">
        <v>6521239.1780000003</v>
      </c>
      <c r="J485" s="25">
        <v>1067.037</v>
      </c>
      <c r="K485" s="26">
        <v>38573.630555555559</v>
      </c>
      <c r="L485" s="25"/>
      <c r="M485" s="25"/>
      <c r="N485" s="24" t="s">
        <v>10</v>
      </c>
    </row>
    <row r="486" spans="1:14" ht="15.5" x14ac:dyDescent="0.35">
      <c r="A486" s="23" t="str">
        <f t="shared" si="7"/>
        <v>2005-VL Long-21-0</v>
      </c>
      <c r="B486" s="24">
        <v>2005</v>
      </c>
      <c r="C486" s="24" t="s">
        <v>9</v>
      </c>
      <c r="D486" s="24">
        <v>21</v>
      </c>
      <c r="E486" s="24">
        <v>0</v>
      </c>
      <c r="F486" s="25">
        <v>482656.01400000002</v>
      </c>
      <c r="G486" s="25">
        <v>6523677.2949999999</v>
      </c>
      <c r="H486" s="25">
        <v>540399.09600000002</v>
      </c>
      <c r="I486" s="25">
        <v>6521240.0279999999</v>
      </c>
      <c r="J486" s="25">
        <v>1067.4939999999999</v>
      </c>
      <c r="K486" s="26">
        <v>38573.631944444445</v>
      </c>
      <c r="L486" s="25"/>
      <c r="M486" s="25"/>
      <c r="N486" s="24" t="s">
        <v>10</v>
      </c>
    </row>
    <row r="487" spans="1:14" ht="15.5" x14ac:dyDescent="0.35">
      <c r="A487" s="23" t="str">
        <f t="shared" si="7"/>
        <v>2005-VL Long-22-0</v>
      </c>
      <c r="B487" s="24">
        <v>2005</v>
      </c>
      <c r="C487" s="24" t="s">
        <v>9</v>
      </c>
      <c r="D487" s="24">
        <v>22</v>
      </c>
      <c r="E487" s="24">
        <v>0</v>
      </c>
      <c r="F487" s="25">
        <v>482650.51299999998</v>
      </c>
      <c r="G487" s="25">
        <v>6523676.3789999997</v>
      </c>
      <c r="H487" s="25">
        <v>540393.61100000003</v>
      </c>
      <c r="I487" s="25">
        <v>6521239.0300000003</v>
      </c>
      <c r="J487" s="25">
        <v>1068.48</v>
      </c>
      <c r="K487" s="26">
        <v>38573.634722222225</v>
      </c>
      <c r="L487" s="25"/>
      <c r="M487" s="25"/>
      <c r="N487" s="24" t="s">
        <v>10</v>
      </c>
    </row>
    <row r="488" spans="1:14" ht="15.5" x14ac:dyDescent="0.35">
      <c r="A488" s="23" t="str">
        <f t="shared" si="7"/>
        <v>2005-VL Long-23-0</v>
      </c>
      <c r="B488" s="24">
        <v>2005</v>
      </c>
      <c r="C488" s="24" t="s">
        <v>9</v>
      </c>
      <c r="D488" s="24">
        <v>23</v>
      </c>
      <c r="E488" s="24">
        <v>0</v>
      </c>
      <c r="F488" s="25">
        <v>482643.70799999998</v>
      </c>
      <c r="G488" s="25">
        <v>6523676.4359999998</v>
      </c>
      <c r="H488" s="25">
        <v>540386.80900000001</v>
      </c>
      <c r="I488" s="25">
        <v>6521238.9850000003</v>
      </c>
      <c r="J488" s="25">
        <v>1069.318</v>
      </c>
      <c r="K488" s="26">
        <v>38573.635416666664</v>
      </c>
      <c r="L488" s="25"/>
      <c r="M488" s="25"/>
      <c r="N488" s="24" t="s">
        <v>10</v>
      </c>
    </row>
    <row r="489" spans="1:14" ht="15.5" x14ac:dyDescent="0.35">
      <c r="A489" s="23" t="str">
        <f t="shared" si="7"/>
        <v>2005-VL Long-24-0</v>
      </c>
      <c r="B489" s="24">
        <v>2005</v>
      </c>
      <c r="C489" s="24" t="s">
        <v>9</v>
      </c>
      <c r="D489" s="24">
        <v>24</v>
      </c>
      <c r="E489" s="24">
        <v>0</v>
      </c>
      <c r="F489" s="25">
        <v>482635.902</v>
      </c>
      <c r="G489" s="25">
        <v>6523676.4380000001</v>
      </c>
      <c r="H489" s="25">
        <v>540379.00600000005</v>
      </c>
      <c r="I489" s="25">
        <v>6521238.8710000003</v>
      </c>
      <c r="J489" s="25">
        <v>1070.9559999999999</v>
      </c>
      <c r="K489" s="26">
        <v>38573.636805555558</v>
      </c>
      <c r="L489" s="25"/>
      <c r="M489" s="25"/>
      <c r="N489" s="24" t="s">
        <v>10</v>
      </c>
    </row>
    <row r="490" spans="1:14" ht="15.5" x14ac:dyDescent="0.35">
      <c r="A490" s="23" t="str">
        <f t="shared" si="7"/>
        <v>2005-VL Long-25-0</v>
      </c>
      <c r="B490" s="24">
        <v>2005</v>
      </c>
      <c r="C490" s="24" t="s">
        <v>9</v>
      </c>
      <c r="D490" s="24">
        <v>25</v>
      </c>
      <c r="E490" s="24">
        <v>0</v>
      </c>
      <c r="F490" s="25">
        <v>482628.00599999999</v>
      </c>
      <c r="G490" s="25">
        <v>6523676.0870000003</v>
      </c>
      <c r="H490" s="25">
        <v>540371.12</v>
      </c>
      <c r="I490" s="25">
        <v>6521238.4019999998</v>
      </c>
      <c r="J490" s="25">
        <v>1072.5129999999999</v>
      </c>
      <c r="K490" s="26">
        <v>38573.637499999997</v>
      </c>
      <c r="L490" s="25"/>
      <c r="M490" s="25"/>
      <c r="N490" s="24" t="s">
        <v>10</v>
      </c>
    </row>
    <row r="491" spans="1:14" ht="15.5" x14ac:dyDescent="0.35">
      <c r="A491" s="23" t="str">
        <f t="shared" si="7"/>
        <v>2005-VL Long-26-0</v>
      </c>
      <c r="B491" s="24">
        <v>2005</v>
      </c>
      <c r="C491" s="24" t="s">
        <v>9</v>
      </c>
      <c r="D491" s="24">
        <v>26</v>
      </c>
      <c r="E491" s="24">
        <v>0</v>
      </c>
      <c r="F491" s="25">
        <v>482619.85100000002</v>
      </c>
      <c r="G491" s="25">
        <v>6523675.6229999997</v>
      </c>
      <c r="H491" s="25">
        <v>540362.97499999998</v>
      </c>
      <c r="I491" s="25">
        <v>6521237.8169999998</v>
      </c>
      <c r="J491" s="25">
        <v>1073.567</v>
      </c>
      <c r="K491" s="26">
        <v>38573.638888888891</v>
      </c>
      <c r="L491" s="25"/>
      <c r="M491" s="25"/>
      <c r="N491" s="24" t="s">
        <v>10</v>
      </c>
    </row>
    <row r="492" spans="1:14" ht="15.5" x14ac:dyDescent="0.35">
      <c r="A492" s="23" t="str">
        <f t="shared" si="7"/>
        <v>2005-VL Long-27-0</v>
      </c>
      <c r="B492" s="24">
        <v>2005</v>
      </c>
      <c r="C492" s="24" t="s">
        <v>9</v>
      </c>
      <c r="D492" s="24">
        <v>27</v>
      </c>
      <c r="E492" s="24">
        <v>0</v>
      </c>
      <c r="F492" s="25">
        <v>482611.84499999997</v>
      </c>
      <c r="G492" s="25">
        <v>6523674.2029999997</v>
      </c>
      <c r="H492" s="25">
        <v>540354.995</v>
      </c>
      <c r="I492" s="25">
        <v>6521236.2779999999</v>
      </c>
      <c r="J492" s="25">
        <v>1073.8150000000001</v>
      </c>
      <c r="K492" s="26">
        <v>38573.63958333333</v>
      </c>
      <c r="L492" s="25"/>
      <c r="M492" s="25"/>
      <c r="N492" s="24" t="s">
        <v>10</v>
      </c>
    </row>
    <row r="493" spans="1:14" ht="15.5" x14ac:dyDescent="0.35">
      <c r="A493" s="23" t="str">
        <f t="shared" si="7"/>
        <v>2005-VL Long-28-0</v>
      </c>
      <c r="B493" s="24">
        <v>2005</v>
      </c>
      <c r="C493" s="24" t="s">
        <v>9</v>
      </c>
      <c r="D493" s="24">
        <v>28</v>
      </c>
      <c r="E493" s="24">
        <v>0</v>
      </c>
      <c r="F493" s="25">
        <v>482603.64399999997</v>
      </c>
      <c r="G493" s="25">
        <v>6523673.4060000004</v>
      </c>
      <c r="H493" s="25">
        <v>540346.81000000006</v>
      </c>
      <c r="I493" s="25">
        <v>6521235.3590000002</v>
      </c>
      <c r="J493" s="25">
        <v>1073.586</v>
      </c>
      <c r="K493" s="26">
        <v>38573.640972222223</v>
      </c>
      <c r="L493" s="25"/>
      <c r="M493" s="25"/>
      <c r="N493" s="24" t="s">
        <v>10</v>
      </c>
    </row>
    <row r="494" spans="1:14" ht="15.5" x14ac:dyDescent="0.35">
      <c r="A494" s="23" t="str">
        <f t="shared" si="7"/>
        <v>2005-VL Long-29-0</v>
      </c>
      <c r="B494" s="24">
        <v>2005</v>
      </c>
      <c r="C494" s="24" t="s">
        <v>9</v>
      </c>
      <c r="D494" s="24">
        <v>29</v>
      </c>
      <c r="E494" s="24">
        <v>0</v>
      </c>
      <c r="F494" s="25">
        <v>482596.788</v>
      </c>
      <c r="G494" s="25">
        <v>6523671.6100000003</v>
      </c>
      <c r="H494" s="25">
        <v>540339.98400000005</v>
      </c>
      <c r="I494" s="25">
        <v>6521233.4610000001</v>
      </c>
      <c r="J494" s="25">
        <v>1073.0820000000001</v>
      </c>
      <c r="K494" s="26">
        <v>38573.642361111109</v>
      </c>
      <c r="L494" s="25"/>
      <c r="M494" s="25"/>
      <c r="N494" s="24" t="s">
        <v>10</v>
      </c>
    </row>
    <row r="495" spans="1:14" ht="15.5" x14ac:dyDescent="0.35">
      <c r="A495" s="23" t="str">
        <f t="shared" si="7"/>
        <v>2005-VL Long-30-0</v>
      </c>
      <c r="B495" s="24">
        <v>2005</v>
      </c>
      <c r="C495" s="24" t="s">
        <v>9</v>
      </c>
      <c r="D495" s="24">
        <v>30</v>
      </c>
      <c r="E495" s="24">
        <v>0</v>
      </c>
      <c r="F495" s="25">
        <v>482588.17800000001</v>
      </c>
      <c r="G495" s="25">
        <v>6523669.9060000004</v>
      </c>
      <c r="H495" s="25">
        <v>540331.40399999998</v>
      </c>
      <c r="I495" s="25">
        <v>6521231.6299999999</v>
      </c>
      <c r="J495" s="25">
        <v>1072.0940000000001</v>
      </c>
      <c r="K495" s="26">
        <v>38573.643055555556</v>
      </c>
      <c r="L495" s="25"/>
      <c r="M495" s="25"/>
      <c r="N495" s="24" t="s">
        <v>10</v>
      </c>
    </row>
    <row r="496" spans="1:14" ht="15.5" x14ac:dyDescent="0.35">
      <c r="A496" s="23" t="str">
        <f t="shared" si="7"/>
        <v>2005-VL Long-31-0</v>
      </c>
      <c r="B496" s="24">
        <v>2005</v>
      </c>
      <c r="C496" s="24" t="s">
        <v>9</v>
      </c>
      <c r="D496" s="24">
        <v>31</v>
      </c>
      <c r="E496" s="24">
        <v>0</v>
      </c>
      <c r="F496" s="25">
        <v>482580.30900000001</v>
      </c>
      <c r="G496" s="25">
        <v>6523669.6529999999</v>
      </c>
      <c r="H496" s="25">
        <v>540323.54099999997</v>
      </c>
      <c r="I496" s="25">
        <v>6521231.2589999996</v>
      </c>
      <c r="J496" s="25">
        <v>1070.6849999999999</v>
      </c>
      <c r="K496" s="26">
        <v>38573.644444444442</v>
      </c>
      <c r="L496" s="25"/>
      <c r="M496" s="25"/>
      <c r="N496" s="24" t="s">
        <v>10</v>
      </c>
    </row>
    <row r="497" spans="1:14" ht="15.5" x14ac:dyDescent="0.35">
      <c r="A497" s="23" t="str">
        <f t="shared" si="7"/>
        <v>2005-VL Long-32-0</v>
      </c>
      <c r="B497" s="24">
        <v>2005</v>
      </c>
      <c r="C497" s="24" t="s">
        <v>9</v>
      </c>
      <c r="D497" s="24">
        <v>32</v>
      </c>
      <c r="E497" s="24">
        <v>0</v>
      </c>
      <c r="F497" s="25">
        <v>482571.61800000002</v>
      </c>
      <c r="G497" s="25">
        <v>6523668.0650000004</v>
      </c>
      <c r="H497" s="25">
        <v>540314.87899999996</v>
      </c>
      <c r="I497" s="25">
        <v>6521229.5420000004</v>
      </c>
      <c r="J497" s="25">
        <v>1068.778</v>
      </c>
      <c r="K497" s="26">
        <v>38573.646527777775</v>
      </c>
      <c r="L497" s="25"/>
      <c r="M497" s="25"/>
      <c r="N497" s="24" t="s">
        <v>10</v>
      </c>
    </row>
    <row r="498" spans="1:14" ht="15.5" x14ac:dyDescent="0.35">
      <c r="A498" s="23" t="str">
        <f t="shared" si="7"/>
        <v>2005-VL Long-33-0</v>
      </c>
      <c r="B498" s="24">
        <v>2005</v>
      </c>
      <c r="C498" s="24" t="s">
        <v>9</v>
      </c>
      <c r="D498" s="24">
        <v>33</v>
      </c>
      <c r="E498" s="24">
        <v>0</v>
      </c>
      <c r="F498" s="25">
        <v>482564.533</v>
      </c>
      <c r="G498" s="25">
        <v>6523666.7719999999</v>
      </c>
      <c r="H498" s="25">
        <v>540307.81700000004</v>
      </c>
      <c r="I498" s="25">
        <v>6521228.1440000003</v>
      </c>
      <c r="J498" s="25">
        <v>1066.7080000000001</v>
      </c>
      <c r="K498" s="26">
        <v>38573.647916666669</v>
      </c>
      <c r="L498" s="25"/>
      <c r="M498" s="25"/>
      <c r="N498" s="24" t="s">
        <v>10</v>
      </c>
    </row>
    <row r="499" spans="1:14" ht="15.5" x14ac:dyDescent="0.35">
      <c r="A499" s="23" t="str">
        <f t="shared" si="7"/>
        <v>2005-VL Long-34-0</v>
      </c>
      <c r="B499" s="24">
        <v>2005</v>
      </c>
      <c r="C499" s="24" t="s">
        <v>9</v>
      </c>
      <c r="D499" s="24">
        <v>34</v>
      </c>
      <c r="E499" s="24">
        <v>0</v>
      </c>
      <c r="F499" s="25">
        <v>482557.505</v>
      </c>
      <c r="G499" s="25">
        <v>6523665.7019999996</v>
      </c>
      <c r="H499" s="25">
        <v>540300.80799999996</v>
      </c>
      <c r="I499" s="25">
        <v>6521226.9699999997</v>
      </c>
      <c r="J499" s="25">
        <v>1064.5419999999999</v>
      </c>
      <c r="K499" s="26">
        <v>38573.648611111108</v>
      </c>
      <c r="L499" s="25"/>
      <c r="M499" s="25"/>
      <c r="N499" s="24" t="s">
        <v>10</v>
      </c>
    </row>
    <row r="500" spans="1:14" ht="15.5" x14ac:dyDescent="0.35">
      <c r="A500" s="23" t="str">
        <f t="shared" si="7"/>
        <v>2005-VL Long-35-0</v>
      </c>
      <c r="B500" s="24">
        <v>2005</v>
      </c>
      <c r="C500" s="24" t="s">
        <v>9</v>
      </c>
      <c r="D500" s="24">
        <v>35</v>
      </c>
      <c r="E500" s="24">
        <v>0</v>
      </c>
      <c r="F500" s="25">
        <v>482553.82299999997</v>
      </c>
      <c r="G500" s="25">
        <v>6523665.4970000004</v>
      </c>
      <c r="H500" s="25">
        <v>540297.13100000005</v>
      </c>
      <c r="I500" s="25">
        <v>6521226.71</v>
      </c>
      <c r="J500" s="25">
        <v>1063.4659999999999</v>
      </c>
      <c r="K500" s="26">
        <v>38573.65</v>
      </c>
      <c r="L500" s="25"/>
      <c r="M500" s="25"/>
      <c r="N500" s="24" t="s">
        <v>10</v>
      </c>
    </row>
    <row r="501" spans="1:14" ht="15.5" x14ac:dyDescent="0.35">
      <c r="A501" s="23" t="str">
        <f t="shared" si="7"/>
        <v>2005-VL Long-36-0</v>
      </c>
      <c r="B501" s="24">
        <v>2005</v>
      </c>
      <c r="C501" s="24" t="s">
        <v>9</v>
      </c>
      <c r="D501" s="24">
        <v>36</v>
      </c>
      <c r="E501" s="24">
        <v>0</v>
      </c>
      <c r="F501" s="25">
        <v>482535.81699999998</v>
      </c>
      <c r="G501" s="25">
        <v>6523663.5860000001</v>
      </c>
      <c r="H501" s="25">
        <v>540279.16299999994</v>
      </c>
      <c r="I501" s="25">
        <v>6521224.5310000004</v>
      </c>
      <c r="J501" s="25">
        <v>1058.6469999999999</v>
      </c>
      <c r="K501" s="26">
        <v>38573.652083333334</v>
      </c>
      <c r="L501" s="25"/>
      <c r="M501" s="25"/>
      <c r="N501" s="24" t="s">
        <v>10</v>
      </c>
    </row>
    <row r="502" spans="1:14" ht="15.5" x14ac:dyDescent="0.35">
      <c r="A502" s="23" t="str">
        <f t="shared" si="7"/>
        <v>2005-VL Long-37-0</v>
      </c>
      <c r="B502" s="24">
        <v>2005</v>
      </c>
      <c r="C502" s="24" t="s">
        <v>9</v>
      </c>
      <c r="D502" s="24">
        <v>37</v>
      </c>
      <c r="E502" s="24">
        <v>0</v>
      </c>
      <c r="F502" s="25"/>
      <c r="G502" s="25"/>
      <c r="H502" s="25" t="s">
        <v>10</v>
      </c>
      <c r="I502" s="25" t="s">
        <v>10</v>
      </c>
      <c r="J502" s="25"/>
      <c r="K502" s="26"/>
      <c r="L502" s="25"/>
      <c r="M502" s="25"/>
      <c r="N502" s="24" t="s">
        <v>13</v>
      </c>
    </row>
    <row r="503" spans="1:14" ht="15.5" x14ac:dyDescent="0.35">
      <c r="A503" s="23" t="str">
        <f t="shared" si="7"/>
        <v>2005-VL Long-38-0</v>
      </c>
      <c r="B503" s="24">
        <v>2005</v>
      </c>
      <c r="C503" s="24" t="s">
        <v>9</v>
      </c>
      <c r="D503" s="24">
        <v>38</v>
      </c>
      <c r="E503" s="24">
        <v>0</v>
      </c>
      <c r="F503" s="25"/>
      <c r="G503" s="25"/>
      <c r="H503" s="25" t="s">
        <v>10</v>
      </c>
      <c r="I503" s="25" t="s">
        <v>10</v>
      </c>
      <c r="J503" s="25"/>
      <c r="K503" s="26"/>
      <c r="L503" s="25"/>
      <c r="M503" s="25"/>
      <c r="N503" s="24" t="s">
        <v>13</v>
      </c>
    </row>
    <row r="504" spans="1:14" ht="15.5" x14ac:dyDescent="0.35">
      <c r="A504" s="23" t="str">
        <f t="shared" si="7"/>
        <v>2005-VL Long-39-0</v>
      </c>
      <c r="B504" s="24">
        <v>2005</v>
      </c>
      <c r="C504" s="24" t="s">
        <v>9</v>
      </c>
      <c r="D504" s="24">
        <v>39</v>
      </c>
      <c r="E504" s="24">
        <v>0</v>
      </c>
      <c r="F504" s="25">
        <v>482515.65399999998</v>
      </c>
      <c r="G504" s="25">
        <v>6523656.9019999998</v>
      </c>
      <c r="H504" s="25">
        <v>540259.11</v>
      </c>
      <c r="I504" s="25">
        <v>6521217.5499999998</v>
      </c>
      <c r="J504" s="25">
        <v>1058.4290000000001</v>
      </c>
      <c r="K504" s="26">
        <v>38573.665277777778</v>
      </c>
      <c r="L504" s="25"/>
      <c r="M504" s="25"/>
      <c r="N504" s="24" t="s">
        <v>10</v>
      </c>
    </row>
    <row r="505" spans="1:14" ht="15.5" x14ac:dyDescent="0.35">
      <c r="A505" s="23" t="str">
        <f t="shared" si="7"/>
        <v>2005-VL Long-40-0</v>
      </c>
      <c r="B505" s="24">
        <v>2005</v>
      </c>
      <c r="C505" s="24" t="s">
        <v>9</v>
      </c>
      <c r="D505" s="24">
        <v>40</v>
      </c>
      <c r="E505" s="24">
        <v>0</v>
      </c>
      <c r="F505" s="25">
        <v>482509.32699999999</v>
      </c>
      <c r="G505" s="25">
        <v>6523655.1579999998</v>
      </c>
      <c r="H505" s="25">
        <v>540252.81200000003</v>
      </c>
      <c r="I505" s="25">
        <v>6521215.7120000003</v>
      </c>
      <c r="J505" s="25">
        <v>1060.9549999999999</v>
      </c>
      <c r="K505" s="26">
        <v>38573.668055555558</v>
      </c>
      <c r="L505" s="25"/>
      <c r="M505" s="25"/>
      <c r="N505" s="24" t="s">
        <v>10</v>
      </c>
    </row>
    <row r="506" spans="1:14" ht="15.5" x14ac:dyDescent="0.35">
      <c r="A506" s="23" t="str">
        <f t="shared" si="7"/>
        <v>2005-VL Long-41-0</v>
      </c>
      <c r="B506" s="24">
        <v>2005</v>
      </c>
      <c r="C506" s="24" t="s">
        <v>9</v>
      </c>
      <c r="D506" s="24">
        <v>41</v>
      </c>
      <c r="E506" s="24">
        <v>0</v>
      </c>
      <c r="F506" s="25">
        <v>482502.62699999998</v>
      </c>
      <c r="G506" s="25">
        <v>6523652.6710000001</v>
      </c>
      <c r="H506" s="25">
        <v>540246.152</v>
      </c>
      <c r="I506" s="25">
        <v>6521213.1260000002</v>
      </c>
      <c r="J506" s="25">
        <v>1061.3879999999999</v>
      </c>
      <c r="K506" s="26">
        <v>38573.669444444444</v>
      </c>
      <c r="L506" s="25"/>
      <c r="M506" s="25"/>
      <c r="N506" s="24" t="s">
        <v>10</v>
      </c>
    </row>
    <row r="507" spans="1:14" ht="15.5" x14ac:dyDescent="0.35">
      <c r="A507" s="23" t="str">
        <f t="shared" si="7"/>
        <v>2005-VL Long-42-0</v>
      </c>
      <c r="B507" s="24">
        <v>2005</v>
      </c>
      <c r="C507" s="24" t="s">
        <v>9</v>
      </c>
      <c r="D507" s="24">
        <v>42</v>
      </c>
      <c r="E507" s="24">
        <v>0</v>
      </c>
      <c r="F507" s="25">
        <v>482494.33399999997</v>
      </c>
      <c r="G507" s="25">
        <v>6523650.2170000002</v>
      </c>
      <c r="H507" s="25">
        <v>540237.9</v>
      </c>
      <c r="I507" s="25">
        <v>6521210.5499999998</v>
      </c>
      <c r="J507" s="25">
        <v>1063.5219999999999</v>
      </c>
      <c r="K507" s="26">
        <v>38573.670138888891</v>
      </c>
      <c r="L507" s="25"/>
      <c r="M507" s="25"/>
      <c r="N507" s="24" t="s">
        <v>10</v>
      </c>
    </row>
    <row r="508" spans="1:14" ht="15.5" x14ac:dyDescent="0.35">
      <c r="A508" s="23" t="str">
        <f t="shared" si="7"/>
        <v>2005-VL Long-43-0</v>
      </c>
      <c r="B508" s="24">
        <v>2005</v>
      </c>
      <c r="C508" s="24" t="s">
        <v>9</v>
      </c>
      <c r="D508" s="24">
        <v>43</v>
      </c>
      <c r="E508" s="24">
        <v>0</v>
      </c>
      <c r="F508" s="25">
        <v>482486.85100000002</v>
      </c>
      <c r="G508" s="25">
        <v>6523647.2620000001</v>
      </c>
      <c r="H508" s="25">
        <v>540230.46499999997</v>
      </c>
      <c r="I508" s="25">
        <v>6521207.4840000002</v>
      </c>
      <c r="J508" s="25">
        <v>1064.8989999999999</v>
      </c>
      <c r="K508" s="26">
        <v>38573.671527777777</v>
      </c>
      <c r="L508" s="25"/>
      <c r="M508" s="25"/>
      <c r="N508" s="24" t="s">
        <v>10</v>
      </c>
    </row>
    <row r="509" spans="1:14" ht="15.5" x14ac:dyDescent="0.35">
      <c r="A509" s="23" t="str">
        <f t="shared" si="7"/>
        <v>2005-VL Long-44-0</v>
      </c>
      <c r="B509" s="24">
        <v>2005</v>
      </c>
      <c r="C509" s="24" t="s">
        <v>9</v>
      </c>
      <c r="D509" s="24">
        <v>44</v>
      </c>
      <c r="E509" s="24">
        <v>0</v>
      </c>
      <c r="F509" s="25">
        <v>482479.26500000001</v>
      </c>
      <c r="G509" s="25">
        <v>6523643.7520000003</v>
      </c>
      <c r="H509" s="25">
        <v>540222.93500000006</v>
      </c>
      <c r="I509" s="25">
        <v>6521203.8629999999</v>
      </c>
      <c r="J509" s="25">
        <v>1065.348</v>
      </c>
      <c r="K509" s="26">
        <v>38573.675694444442</v>
      </c>
      <c r="L509" s="25"/>
      <c r="M509" s="25"/>
      <c r="N509" s="24" t="s">
        <v>10</v>
      </c>
    </row>
    <row r="510" spans="1:14" ht="15.5" x14ac:dyDescent="0.35">
      <c r="A510" s="23" t="str">
        <f t="shared" si="7"/>
        <v>2005-VL Long-45-0</v>
      </c>
      <c r="B510" s="24">
        <v>2005</v>
      </c>
      <c r="C510" s="24" t="s">
        <v>9</v>
      </c>
      <c r="D510" s="24">
        <v>45</v>
      </c>
      <c r="E510" s="24">
        <v>0</v>
      </c>
      <c r="F510" s="25">
        <v>482471.41600000003</v>
      </c>
      <c r="G510" s="25">
        <v>6523641.1629999997</v>
      </c>
      <c r="H510" s="25">
        <v>540215.12800000003</v>
      </c>
      <c r="I510" s="25">
        <v>6521201.1579999998</v>
      </c>
      <c r="J510" s="25">
        <v>1065.751</v>
      </c>
      <c r="K510" s="26">
        <v>38573.677083333336</v>
      </c>
      <c r="L510" s="25"/>
      <c r="M510" s="25"/>
      <c r="N510" s="24" t="s">
        <v>10</v>
      </c>
    </row>
    <row r="511" spans="1:14" ht="15.5" x14ac:dyDescent="0.35">
      <c r="A511" s="23" t="str">
        <f t="shared" si="7"/>
        <v>2005-VL Long-46-0</v>
      </c>
      <c r="B511" s="24">
        <v>2005</v>
      </c>
      <c r="C511" s="24" t="s">
        <v>9</v>
      </c>
      <c r="D511" s="24">
        <v>46</v>
      </c>
      <c r="E511" s="24">
        <v>0</v>
      </c>
      <c r="F511" s="25">
        <v>482463.93099999998</v>
      </c>
      <c r="G511" s="25">
        <v>6523640.4369999999</v>
      </c>
      <c r="H511" s="25">
        <v>540207.65800000005</v>
      </c>
      <c r="I511" s="25">
        <v>6521200.3210000005</v>
      </c>
      <c r="J511" s="25">
        <v>1065.3389999999999</v>
      </c>
      <c r="K511" s="26">
        <v>38573.678472222222</v>
      </c>
      <c r="L511" s="25"/>
      <c r="M511" s="25"/>
      <c r="N511" s="24" t="s">
        <v>10</v>
      </c>
    </row>
    <row r="512" spans="1:14" ht="15.5" x14ac:dyDescent="0.35">
      <c r="A512" s="23" t="str">
        <f t="shared" si="7"/>
        <v>2005-VL Long-47-0</v>
      </c>
      <c r="B512" s="24">
        <v>2005</v>
      </c>
      <c r="C512" s="24" t="s">
        <v>9</v>
      </c>
      <c r="D512" s="24">
        <v>47</v>
      </c>
      <c r="E512" s="24">
        <v>0</v>
      </c>
      <c r="F512" s="25">
        <v>482456.27</v>
      </c>
      <c r="G512" s="25">
        <v>6523639.8099999996</v>
      </c>
      <c r="H512" s="25">
        <v>540200.01</v>
      </c>
      <c r="I512" s="25">
        <v>6521199.5800000001</v>
      </c>
      <c r="J512" s="25">
        <v>1064.989</v>
      </c>
      <c r="K512" s="26">
        <v>38573.679861111108</v>
      </c>
      <c r="L512" s="25"/>
      <c r="M512" s="25"/>
      <c r="N512" s="24" t="s">
        <v>10</v>
      </c>
    </row>
    <row r="513" spans="1:14" ht="15.5" x14ac:dyDescent="0.35">
      <c r="A513" s="23" t="str">
        <f t="shared" si="7"/>
        <v>2005-VL Long-48-0</v>
      </c>
      <c r="B513" s="24">
        <v>2005</v>
      </c>
      <c r="C513" s="24" t="s">
        <v>9</v>
      </c>
      <c r="D513" s="24">
        <v>48</v>
      </c>
      <c r="E513" s="24">
        <v>0</v>
      </c>
      <c r="F513" s="25">
        <v>482448.46799999999</v>
      </c>
      <c r="G513" s="25">
        <v>6523639.0439999998</v>
      </c>
      <c r="H513" s="25">
        <v>540192.223</v>
      </c>
      <c r="I513" s="25">
        <v>6521198.6969999997</v>
      </c>
      <c r="J513" s="25">
        <v>1063.8630000000001</v>
      </c>
      <c r="K513" s="26">
        <v>38573.681250000001</v>
      </c>
      <c r="L513" s="25"/>
      <c r="M513" s="25"/>
      <c r="N513" s="24" t="s">
        <v>10</v>
      </c>
    </row>
    <row r="514" spans="1:14" ht="15.5" x14ac:dyDescent="0.35">
      <c r="A514" s="23" t="str">
        <f t="shared" si="7"/>
        <v>2005-VL Long-49-0</v>
      </c>
      <c r="B514" s="24">
        <v>2005</v>
      </c>
      <c r="C514" s="24" t="s">
        <v>9</v>
      </c>
      <c r="D514" s="24">
        <v>49</v>
      </c>
      <c r="E514" s="24">
        <v>0</v>
      </c>
      <c r="F514" s="25">
        <v>482440.93300000002</v>
      </c>
      <c r="G514" s="25">
        <v>6523637.4220000003</v>
      </c>
      <c r="H514" s="25">
        <v>540184.71600000001</v>
      </c>
      <c r="I514" s="25">
        <v>6521196.9639999997</v>
      </c>
      <c r="J514" s="25">
        <v>1062.5920000000001</v>
      </c>
      <c r="K514" s="26">
        <v>38573.681944444441</v>
      </c>
      <c r="L514" s="25"/>
      <c r="M514" s="25"/>
      <c r="N514" s="24" t="s">
        <v>10</v>
      </c>
    </row>
    <row r="515" spans="1:14" ht="15.5" x14ac:dyDescent="0.35">
      <c r="A515" s="23" t="str">
        <f t="shared" ref="A515:A578" si="8">B515 &amp; "-" &amp; C515 &amp; "-" &amp; D515 &amp; "-" &amp; E515</f>
        <v>2005-VL Long-50-0</v>
      </c>
      <c r="B515" s="24">
        <v>2005</v>
      </c>
      <c r="C515" s="24" t="s">
        <v>9</v>
      </c>
      <c r="D515" s="24">
        <v>50</v>
      </c>
      <c r="E515" s="24">
        <v>0</v>
      </c>
      <c r="F515" s="25">
        <v>482434.701</v>
      </c>
      <c r="G515" s="25">
        <v>6523636.5980000002</v>
      </c>
      <c r="H515" s="25">
        <v>540178.5</v>
      </c>
      <c r="I515" s="25">
        <v>6521196.0470000003</v>
      </c>
      <c r="J515" s="25">
        <v>1061.4639999999999</v>
      </c>
      <c r="K515" s="26">
        <v>38573.683333333334</v>
      </c>
      <c r="L515" s="25"/>
      <c r="M515" s="25"/>
      <c r="N515" s="24" t="s">
        <v>10</v>
      </c>
    </row>
    <row r="516" spans="1:14" ht="15.5" x14ac:dyDescent="0.35">
      <c r="A516" s="23" t="str">
        <f t="shared" si="8"/>
        <v>2005-VL Long-51-0</v>
      </c>
      <c r="B516" s="24">
        <v>2005</v>
      </c>
      <c r="C516" s="24" t="s">
        <v>9</v>
      </c>
      <c r="D516" s="24">
        <v>51</v>
      </c>
      <c r="E516" s="24">
        <v>0</v>
      </c>
      <c r="F516" s="25">
        <v>482429.41800000001</v>
      </c>
      <c r="G516" s="25">
        <v>6523635.0020000003</v>
      </c>
      <c r="H516" s="25">
        <v>540173.24300000002</v>
      </c>
      <c r="I516" s="25">
        <v>6521194.3729999997</v>
      </c>
      <c r="J516" s="25">
        <v>1060.3399999999999</v>
      </c>
      <c r="K516" s="26">
        <v>38573.68472222222</v>
      </c>
      <c r="L516" s="25"/>
      <c r="M516" s="25"/>
      <c r="N516" s="24" t="s">
        <v>10</v>
      </c>
    </row>
    <row r="517" spans="1:14" ht="15.5" x14ac:dyDescent="0.35">
      <c r="A517" s="23" t="str">
        <f t="shared" si="8"/>
        <v>2005-VL Long-52-0</v>
      </c>
      <c r="B517" s="24">
        <v>2005</v>
      </c>
      <c r="C517" s="24" t="s">
        <v>9</v>
      </c>
      <c r="D517" s="24">
        <v>52</v>
      </c>
      <c r="E517" s="24">
        <v>0</v>
      </c>
      <c r="F517" s="25">
        <v>482422.58299999998</v>
      </c>
      <c r="G517" s="25">
        <v>6523632.4380000001</v>
      </c>
      <c r="H517" s="25">
        <v>540166.44999999995</v>
      </c>
      <c r="I517" s="25">
        <v>6521191.7079999996</v>
      </c>
      <c r="J517" s="25">
        <v>1058.855</v>
      </c>
      <c r="K517" s="26">
        <v>38573.686111111114</v>
      </c>
      <c r="L517" s="25"/>
      <c r="M517" s="25"/>
      <c r="N517" s="24" t="s">
        <v>10</v>
      </c>
    </row>
    <row r="518" spans="1:14" ht="15.5" x14ac:dyDescent="0.35">
      <c r="A518" s="23" t="str">
        <f t="shared" si="8"/>
        <v>2005-VL Long-53-0</v>
      </c>
      <c r="B518" s="24">
        <v>2005</v>
      </c>
      <c r="C518" s="24" t="s">
        <v>9</v>
      </c>
      <c r="D518" s="24">
        <v>53</v>
      </c>
      <c r="E518" s="24">
        <v>0</v>
      </c>
      <c r="F518" s="25">
        <v>482417.11300000001</v>
      </c>
      <c r="G518" s="25">
        <v>6523630.5630000001</v>
      </c>
      <c r="H518" s="25">
        <v>540161.01100000006</v>
      </c>
      <c r="I518" s="25">
        <v>6521189.7529999996</v>
      </c>
      <c r="J518" s="25">
        <v>1057.6679999999999</v>
      </c>
      <c r="K518" s="26">
        <v>38573.689583333333</v>
      </c>
      <c r="L518" s="25"/>
      <c r="M518" s="25"/>
      <c r="N518" s="24" t="s">
        <v>10</v>
      </c>
    </row>
    <row r="519" spans="1:14" ht="15.5" x14ac:dyDescent="0.35">
      <c r="A519" s="23" t="str">
        <f t="shared" si="8"/>
        <v>2005-VL Long-54-0</v>
      </c>
      <c r="B519" s="24">
        <v>2005</v>
      </c>
      <c r="C519" s="24" t="s">
        <v>9</v>
      </c>
      <c r="D519" s="24">
        <v>54</v>
      </c>
      <c r="E519" s="24">
        <v>0</v>
      </c>
      <c r="F519" s="25">
        <v>482402.38900000002</v>
      </c>
      <c r="G519" s="25">
        <v>6523632.0829999996</v>
      </c>
      <c r="H519" s="25">
        <v>540146.27099999995</v>
      </c>
      <c r="I519" s="25">
        <v>6521191.0520000001</v>
      </c>
      <c r="J519" s="25">
        <v>1054.779</v>
      </c>
      <c r="K519" s="26">
        <v>38573.690972222219</v>
      </c>
      <c r="L519" s="25"/>
      <c r="M519" s="25"/>
      <c r="N519" s="24" t="s">
        <v>10</v>
      </c>
    </row>
    <row r="520" spans="1:14" ht="15.5" x14ac:dyDescent="0.35">
      <c r="A520" s="23" t="str">
        <f t="shared" si="8"/>
        <v>2005-VL Long-55-0</v>
      </c>
      <c r="B520" s="24">
        <v>2005</v>
      </c>
      <c r="C520" s="24" t="s">
        <v>9</v>
      </c>
      <c r="D520" s="24">
        <v>55</v>
      </c>
      <c r="E520" s="24">
        <v>0</v>
      </c>
      <c r="F520" s="25">
        <v>482396.27</v>
      </c>
      <c r="G520" s="25">
        <v>6523629.8859999999</v>
      </c>
      <c r="H520" s="25">
        <v>540140.18799999997</v>
      </c>
      <c r="I520" s="25">
        <v>6521188.7649999997</v>
      </c>
      <c r="J520" s="25">
        <v>1053.704</v>
      </c>
      <c r="K520" s="26">
        <v>38573.691666666666</v>
      </c>
      <c r="L520" s="25"/>
      <c r="M520" s="25"/>
      <c r="N520" s="24" t="s">
        <v>10</v>
      </c>
    </row>
    <row r="521" spans="1:14" ht="15.5" x14ac:dyDescent="0.35">
      <c r="A521" s="23" t="str">
        <f t="shared" si="8"/>
        <v>2005-VL Long-56-0</v>
      </c>
      <c r="B521" s="24">
        <v>2005</v>
      </c>
      <c r="C521" s="24" t="s">
        <v>9</v>
      </c>
      <c r="D521" s="24">
        <v>56</v>
      </c>
      <c r="E521" s="24">
        <v>0</v>
      </c>
      <c r="F521" s="25">
        <v>482390.48700000002</v>
      </c>
      <c r="G521" s="25">
        <v>6523628.2230000002</v>
      </c>
      <c r="H521" s="25">
        <v>540134.43299999996</v>
      </c>
      <c r="I521" s="25">
        <v>6521187.0159999998</v>
      </c>
      <c r="J521" s="25">
        <v>1052.7080000000001</v>
      </c>
      <c r="K521" s="26">
        <v>38573.693749999999</v>
      </c>
      <c r="L521" s="25"/>
      <c r="M521" s="25"/>
      <c r="N521" s="24" t="s">
        <v>10</v>
      </c>
    </row>
    <row r="522" spans="1:14" ht="15.5" x14ac:dyDescent="0.35">
      <c r="A522" s="23" t="str">
        <f t="shared" si="8"/>
        <v>2005-VL Long-57-0</v>
      </c>
      <c r="B522" s="24">
        <v>2005</v>
      </c>
      <c r="C522" s="24" t="s">
        <v>9</v>
      </c>
      <c r="D522" s="24">
        <v>57</v>
      </c>
      <c r="E522" s="24">
        <v>0</v>
      </c>
      <c r="F522" s="25">
        <v>482385.29499999998</v>
      </c>
      <c r="G522" s="25">
        <v>6523626.2439999999</v>
      </c>
      <c r="H522" s="25">
        <v>540129.27300000004</v>
      </c>
      <c r="I522" s="25">
        <v>6521184.9610000001</v>
      </c>
      <c r="J522" s="25">
        <v>1050.163</v>
      </c>
      <c r="K522" s="26">
        <v>38573.695138888892</v>
      </c>
      <c r="L522" s="25"/>
      <c r="M522" s="25"/>
      <c r="N522" s="24" t="s">
        <v>10</v>
      </c>
    </row>
    <row r="523" spans="1:14" ht="15.5" x14ac:dyDescent="0.35">
      <c r="A523" s="23" t="str">
        <f t="shared" si="8"/>
        <v>2005-VL Long-58-0</v>
      </c>
      <c r="B523" s="24">
        <v>2005</v>
      </c>
      <c r="C523" s="24" t="s">
        <v>9</v>
      </c>
      <c r="D523" s="24">
        <v>58</v>
      </c>
      <c r="E523" s="24">
        <v>0</v>
      </c>
      <c r="F523" s="25"/>
      <c r="G523" s="25"/>
      <c r="H523" s="25" t="s">
        <v>10</v>
      </c>
      <c r="I523" s="25" t="s">
        <v>10</v>
      </c>
      <c r="J523" s="25"/>
      <c r="K523" s="26"/>
      <c r="L523" s="25"/>
      <c r="M523" s="25"/>
      <c r="N523" s="24" t="s">
        <v>13</v>
      </c>
    </row>
    <row r="524" spans="1:14" ht="15.5" x14ac:dyDescent="0.35">
      <c r="A524" s="23" t="str">
        <f t="shared" si="8"/>
        <v>2005-VL Long-59-0</v>
      </c>
      <c r="B524" s="24">
        <v>2005</v>
      </c>
      <c r="C524" s="24" t="s">
        <v>9</v>
      </c>
      <c r="D524" s="24">
        <v>59</v>
      </c>
      <c r="E524" s="24">
        <v>0</v>
      </c>
      <c r="F524" s="25">
        <v>482370.53</v>
      </c>
      <c r="G524" s="25">
        <v>6523621.8219999997</v>
      </c>
      <c r="H524" s="25">
        <v>540114.58100000001</v>
      </c>
      <c r="I524" s="25">
        <v>6521180.3210000005</v>
      </c>
      <c r="J524" s="25">
        <v>1052.818</v>
      </c>
      <c r="K524" s="26">
        <v>38573.699305555558</v>
      </c>
      <c r="L524" s="25"/>
      <c r="M524" s="25"/>
      <c r="N524" s="24" t="s">
        <v>10</v>
      </c>
    </row>
    <row r="525" spans="1:14" ht="15.5" x14ac:dyDescent="0.35">
      <c r="A525" s="23" t="str">
        <f t="shared" si="8"/>
        <v>2005-VL Long-60-0</v>
      </c>
      <c r="B525" s="24">
        <v>2005</v>
      </c>
      <c r="C525" s="24" t="s">
        <v>9</v>
      </c>
      <c r="D525" s="24">
        <v>60</v>
      </c>
      <c r="E525" s="24">
        <v>0</v>
      </c>
      <c r="F525" s="25">
        <v>482363.23100000003</v>
      </c>
      <c r="G525" s="25">
        <v>6523618.8470000001</v>
      </c>
      <c r="H525" s="25">
        <v>540107.32999999996</v>
      </c>
      <c r="I525" s="25">
        <v>6521177.2379999999</v>
      </c>
      <c r="J525" s="25">
        <v>1053.674</v>
      </c>
      <c r="K525" s="26">
        <v>38573.700694444444</v>
      </c>
      <c r="L525" s="25"/>
      <c r="M525" s="25"/>
      <c r="N525" s="24" t="s">
        <v>10</v>
      </c>
    </row>
    <row r="526" spans="1:14" ht="15.5" x14ac:dyDescent="0.35">
      <c r="A526" s="23" t="str">
        <f t="shared" si="8"/>
        <v>2005-VL Long-61-0</v>
      </c>
      <c r="B526" s="24">
        <v>2005</v>
      </c>
      <c r="C526" s="24" t="s">
        <v>9</v>
      </c>
      <c r="D526" s="24">
        <v>61</v>
      </c>
      <c r="E526" s="24">
        <v>0</v>
      </c>
      <c r="F526" s="25">
        <v>482354.98300000001</v>
      </c>
      <c r="G526" s="25">
        <v>6523616.5250000004</v>
      </c>
      <c r="H526" s="25">
        <v>540099.12100000004</v>
      </c>
      <c r="I526" s="25">
        <v>6521174.7939999998</v>
      </c>
      <c r="J526" s="25">
        <v>1055.0940000000001</v>
      </c>
      <c r="K526" s="26">
        <v>38573.701388888891</v>
      </c>
      <c r="L526" s="25"/>
      <c r="M526" s="25"/>
      <c r="N526" s="24" t="s">
        <v>10</v>
      </c>
    </row>
    <row r="527" spans="1:14" ht="15.5" x14ac:dyDescent="0.35">
      <c r="A527" s="23" t="str">
        <f t="shared" si="8"/>
        <v>2005-VL Long-62-0</v>
      </c>
      <c r="B527" s="24">
        <v>2005</v>
      </c>
      <c r="C527" s="24" t="s">
        <v>9</v>
      </c>
      <c r="D527" s="24">
        <v>62</v>
      </c>
      <c r="E527" s="24">
        <v>0</v>
      </c>
      <c r="F527" s="25">
        <v>482347.88699999999</v>
      </c>
      <c r="G527" s="25">
        <v>6523614.4960000003</v>
      </c>
      <c r="H527" s="25">
        <v>540092.05900000001</v>
      </c>
      <c r="I527" s="25">
        <v>6521172.6600000001</v>
      </c>
      <c r="J527" s="25">
        <v>1055.8150000000001</v>
      </c>
      <c r="K527" s="26">
        <v>38573.702777777777</v>
      </c>
      <c r="L527" s="25"/>
      <c r="M527" s="25"/>
      <c r="N527" s="24" t="s">
        <v>10</v>
      </c>
    </row>
    <row r="528" spans="1:14" ht="15.5" x14ac:dyDescent="0.35">
      <c r="A528" s="23" t="str">
        <f t="shared" si="8"/>
        <v>2005-VL Long-63-0</v>
      </c>
      <c r="B528" s="24">
        <v>2005</v>
      </c>
      <c r="C528" s="24" t="s">
        <v>9</v>
      </c>
      <c r="D528" s="24">
        <v>63</v>
      </c>
      <c r="E528" s="24">
        <v>0</v>
      </c>
      <c r="F528" s="25">
        <v>482340.35800000001</v>
      </c>
      <c r="G528" s="25">
        <v>6523612.2180000003</v>
      </c>
      <c r="H528" s="25">
        <v>540084.56700000004</v>
      </c>
      <c r="I528" s="25">
        <v>6521170.2709999997</v>
      </c>
      <c r="J528" s="25">
        <v>1056.425</v>
      </c>
      <c r="K528" s="26">
        <v>38573.703472222223</v>
      </c>
      <c r="L528" s="25"/>
      <c r="M528" s="25"/>
      <c r="N528" s="24" t="s">
        <v>10</v>
      </c>
    </row>
    <row r="529" spans="1:14" ht="15.5" x14ac:dyDescent="0.35">
      <c r="A529" s="23" t="str">
        <f t="shared" si="8"/>
        <v>2005-VL Long-64-0</v>
      </c>
      <c r="B529" s="24">
        <v>2005</v>
      </c>
      <c r="C529" s="24" t="s">
        <v>9</v>
      </c>
      <c r="D529" s="24">
        <v>64</v>
      </c>
      <c r="E529" s="24">
        <v>0</v>
      </c>
      <c r="F529" s="25">
        <v>482332.81599999999</v>
      </c>
      <c r="G529" s="25">
        <v>6523608.9199999999</v>
      </c>
      <c r="H529" s="25">
        <v>540077.07799999998</v>
      </c>
      <c r="I529" s="25">
        <v>6521166.8609999996</v>
      </c>
      <c r="J529" s="25">
        <v>1056.575</v>
      </c>
      <c r="K529" s="26">
        <v>38573.70416666667</v>
      </c>
      <c r="L529" s="25"/>
      <c r="M529" s="25"/>
      <c r="N529" s="24" t="s">
        <v>10</v>
      </c>
    </row>
    <row r="530" spans="1:14" ht="15.5" x14ac:dyDescent="0.35">
      <c r="A530" s="23" t="str">
        <f t="shared" si="8"/>
        <v>2005-VL Long-65-0</v>
      </c>
      <c r="B530" s="24">
        <v>2005</v>
      </c>
      <c r="C530" s="24" t="s">
        <v>9</v>
      </c>
      <c r="D530" s="24">
        <v>65</v>
      </c>
      <c r="E530" s="24">
        <v>0</v>
      </c>
      <c r="F530" s="25">
        <v>482326.29200000002</v>
      </c>
      <c r="G530" s="25">
        <v>6523606.8119999999</v>
      </c>
      <c r="H530" s="25">
        <v>540070.58900000004</v>
      </c>
      <c r="I530" s="25">
        <v>6521164.6579999998</v>
      </c>
      <c r="J530" s="25">
        <v>1056.5419999999999</v>
      </c>
      <c r="K530" s="26">
        <v>38573.705555555556</v>
      </c>
      <c r="L530" s="25"/>
      <c r="M530" s="25"/>
      <c r="N530" s="24" t="s">
        <v>10</v>
      </c>
    </row>
    <row r="531" spans="1:14" ht="15.5" x14ac:dyDescent="0.35">
      <c r="A531" s="23" t="str">
        <f t="shared" si="8"/>
        <v>2005-VL Long-66-0</v>
      </c>
      <c r="B531" s="24">
        <v>2005</v>
      </c>
      <c r="C531" s="24" t="s">
        <v>9</v>
      </c>
      <c r="D531" s="24">
        <v>66</v>
      </c>
      <c r="E531" s="24">
        <v>0</v>
      </c>
      <c r="F531" s="25">
        <v>482319.6</v>
      </c>
      <c r="G531" s="25">
        <v>6523604.574</v>
      </c>
      <c r="H531" s="25">
        <v>540063.93400000001</v>
      </c>
      <c r="I531" s="25">
        <v>6521162.3210000005</v>
      </c>
      <c r="J531" s="25">
        <v>1055.905</v>
      </c>
      <c r="K531" s="26">
        <v>38573.706250000003</v>
      </c>
      <c r="L531" s="25"/>
      <c r="M531" s="25"/>
      <c r="N531" s="24" t="s">
        <v>10</v>
      </c>
    </row>
    <row r="532" spans="1:14" ht="15.5" x14ac:dyDescent="0.35">
      <c r="A532" s="23" t="str">
        <f t="shared" si="8"/>
        <v>2005-VL Long-67-0</v>
      </c>
      <c r="B532" s="24">
        <v>2005</v>
      </c>
      <c r="C532" s="24" t="s">
        <v>9</v>
      </c>
      <c r="D532" s="24">
        <v>67</v>
      </c>
      <c r="E532" s="24">
        <v>0</v>
      </c>
      <c r="F532" s="25">
        <v>482311.962</v>
      </c>
      <c r="G532" s="25">
        <v>6523602.5889999997</v>
      </c>
      <c r="H532" s="25">
        <v>540056.32900000003</v>
      </c>
      <c r="I532" s="25">
        <v>6521160.2230000002</v>
      </c>
      <c r="J532" s="25">
        <v>1055.1179999999999</v>
      </c>
      <c r="K532" s="26">
        <v>38573.707638888889</v>
      </c>
      <c r="L532" s="25"/>
      <c r="M532" s="25"/>
      <c r="N532" s="24" t="s">
        <v>10</v>
      </c>
    </row>
    <row r="533" spans="1:14" ht="15.5" x14ac:dyDescent="0.35">
      <c r="A533" s="23" t="str">
        <f t="shared" si="8"/>
        <v>2005-VL Long-68-0</v>
      </c>
      <c r="B533" s="24">
        <v>2005</v>
      </c>
      <c r="C533" s="24" t="s">
        <v>9</v>
      </c>
      <c r="D533" s="24">
        <v>68</v>
      </c>
      <c r="E533" s="24">
        <v>0</v>
      </c>
      <c r="F533" s="25">
        <v>482304.859</v>
      </c>
      <c r="G533" s="25">
        <v>6523600.1730000004</v>
      </c>
      <c r="H533" s="25">
        <v>540049.26599999995</v>
      </c>
      <c r="I533" s="25">
        <v>6521157.7019999996</v>
      </c>
      <c r="J533" s="25">
        <v>1053.866</v>
      </c>
      <c r="K533" s="26">
        <v>38573.711111111108</v>
      </c>
      <c r="L533" s="25"/>
      <c r="M533" s="25"/>
      <c r="N533" s="24" t="s">
        <v>10</v>
      </c>
    </row>
    <row r="534" spans="1:14" ht="15.5" x14ac:dyDescent="0.35">
      <c r="A534" s="23" t="str">
        <f t="shared" si="8"/>
        <v>2005-VL Long-69-0</v>
      </c>
      <c r="B534" s="24">
        <v>2005</v>
      </c>
      <c r="C534" s="24" t="s">
        <v>9</v>
      </c>
      <c r="D534" s="24">
        <v>69</v>
      </c>
      <c r="E534" s="24">
        <v>0</v>
      </c>
      <c r="F534" s="25">
        <v>482297.48700000002</v>
      </c>
      <c r="G534" s="25">
        <v>6523597.7779999999</v>
      </c>
      <c r="H534" s="25">
        <v>540041.93299999996</v>
      </c>
      <c r="I534" s="25">
        <v>6521155.1979999999</v>
      </c>
      <c r="J534" s="25">
        <v>1052.9290000000001</v>
      </c>
      <c r="K534" s="26">
        <v>38573.712500000001</v>
      </c>
      <c r="L534" s="25"/>
      <c r="M534" s="25"/>
      <c r="N534" s="24" t="s">
        <v>10</v>
      </c>
    </row>
    <row r="535" spans="1:14" ht="15.5" x14ac:dyDescent="0.35">
      <c r="A535" s="23" t="str">
        <f t="shared" si="8"/>
        <v>2005-VL Long-70-0</v>
      </c>
      <c r="B535" s="24">
        <v>2005</v>
      </c>
      <c r="C535" s="24" t="s">
        <v>9</v>
      </c>
      <c r="D535" s="24">
        <v>70</v>
      </c>
      <c r="E535" s="24">
        <v>0</v>
      </c>
      <c r="F535" s="25">
        <v>482290.76400000002</v>
      </c>
      <c r="G535" s="25">
        <v>6523595.8959999997</v>
      </c>
      <c r="H535" s="25">
        <v>540035.24199999997</v>
      </c>
      <c r="I535" s="25">
        <v>6521153.2170000002</v>
      </c>
      <c r="J535" s="25">
        <v>1051.876</v>
      </c>
      <c r="K535" s="26">
        <v>38573.713194444441</v>
      </c>
      <c r="L535" s="25"/>
      <c r="M535" s="25"/>
      <c r="N535" s="24" t="s">
        <v>10</v>
      </c>
    </row>
    <row r="536" spans="1:14" ht="15.5" x14ac:dyDescent="0.35">
      <c r="A536" s="23" t="str">
        <f t="shared" si="8"/>
        <v>2005-VL Long-71-0</v>
      </c>
      <c r="B536" s="24">
        <v>2005</v>
      </c>
      <c r="C536" s="24" t="s">
        <v>9</v>
      </c>
      <c r="D536" s="24">
        <v>71</v>
      </c>
      <c r="E536" s="24">
        <v>0</v>
      </c>
      <c r="F536" s="25">
        <v>482283.67300000001</v>
      </c>
      <c r="G536" s="25">
        <v>6523594.3530000001</v>
      </c>
      <c r="H536" s="25">
        <v>540028.17700000003</v>
      </c>
      <c r="I536" s="25">
        <v>6521151.5690000001</v>
      </c>
      <c r="J536" s="25">
        <v>1050.5630000000001</v>
      </c>
      <c r="K536" s="26">
        <v>38573.716666666667</v>
      </c>
      <c r="L536" s="25"/>
      <c r="M536" s="25"/>
      <c r="N536" s="24" t="s">
        <v>10</v>
      </c>
    </row>
    <row r="537" spans="1:14" ht="15.5" x14ac:dyDescent="0.35">
      <c r="A537" s="23" t="str">
        <f t="shared" si="8"/>
        <v>2005-VL Long-72-0</v>
      </c>
      <c r="B537" s="24">
        <v>2005</v>
      </c>
      <c r="C537" s="24" t="s">
        <v>9</v>
      </c>
      <c r="D537" s="24">
        <v>72</v>
      </c>
      <c r="E537" s="24">
        <v>0</v>
      </c>
      <c r="F537" s="25">
        <v>482276.85800000001</v>
      </c>
      <c r="G537" s="25">
        <v>6523592.8969999999</v>
      </c>
      <c r="H537" s="25">
        <v>540021.38699999999</v>
      </c>
      <c r="I537" s="25">
        <v>6521150.0120000001</v>
      </c>
      <c r="J537" s="25">
        <v>1049.4179999999999</v>
      </c>
      <c r="K537" s="26">
        <v>38573.717361111114</v>
      </c>
      <c r="L537" s="25"/>
      <c r="M537" s="25"/>
      <c r="N537" s="24" t="s">
        <v>10</v>
      </c>
    </row>
    <row r="538" spans="1:14" ht="15.5" x14ac:dyDescent="0.35">
      <c r="A538" s="23" t="str">
        <f t="shared" si="8"/>
        <v>2005-VL Long-73-0</v>
      </c>
      <c r="B538" s="24">
        <v>2005</v>
      </c>
      <c r="C538" s="24" t="s">
        <v>9</v>
      </c>
      <c r="D538" s="24">
        <v>73</v>
      </c>
      <c r="E538" s="24">
        <v>0</v>
      </c>
      <c r="F538" s="25">
        <v>482270.72200000001</v>
      </c>
      <c r="G538" s="25">
        <v>6523591.8200000003</v>
      </c>
      <c r="H538" s="25">
        <v>540015.27</v>
      </c>
      <c r="I538" s="25">
        <v>6521148.8439999996</v>
      </c>
      <c r="J538" s="25">
        <v>1048.6220000000001</v>
      </c>
      <c r="K538" s="26">
        <v>38573.71875</v>
      </c>
      <c r="L538" s="25"/>
      <c r="M538" s="25"/>
      <c r="N538" s="24" t="s">
        <v>10</v>
      </c>
    </row>
    <row r="539" spans="1:14" ht="15.5" x14ac:dyDescent="0.35">
      <c r="A539" s="23" t="str">
        <f t="shared" si="8"/>
        <v>2005-VL Long-74-0</v>
      </c>
      <c r="B539" s="24">
        <v>2005</v>
      </c>
      <c r="C539" s="24" t="s">
        <v>9</v>
      </c>
      <c r="D539" s="24">
        <v>74</v>
      </c>
      <c r="E539" s="24">
        <v>0</v>
      </c>
      <c r="F539" s="25">
        <v>482262.728</v>
      </c>
      <c r="G539" s="25">
        <v>6523590.6830000002</v>
      </c>
      <c r="H539" s="25">
        <v>540007.29700000002</v>
      </c>
      <c r="I539" s="25">
        <v>6521147.5880000005</v>
      </c>
      <c r="J539" s="25">
        <v>1046.2840000000001</v>
      </c>
      <c r="K539" s="26">
        <v>38573.722222222219</v>
      </c>
      <c r="L539" s="25"/>
      <c r="M539" s="25"/>
      <c r="N539" s="24" t="s">
        <v>10</v>
      </c>
    </row>
    <row r="540" spans="1:14" ht="15.5" x14ac:dyDescent="0.35">
      <c r="A540" s="23" t="str">
        <f t="shared" si="8"/>
        <v>2005-VL Long-75-0</v>
      </c>
      <c r="B540" s="24">
        <v>2005</v>
      </c>
      <c r="C540" s="24" t="s">
        <v>9</v>
      </c>
      <c r="D540" s="24">
        <v>75</v>
      </c>
      <c r="E540" s="24">
        <v>0</v>
      </c>
      <c r="F540" s="25">
        <v>482253.783</v>
      </c>
      <c r="G540" s="25">
        <v>6523586.2869999995</v>
      </c>
      <c r="H540" s="25">
        <v>539998.42200000002</v>
      </c>
      <c r="I540" s="25">
        <v>6521143.0599999996</v>
      </c>
      <c r="J540" s="25">
        <v>1045.5920000000001</v>
      </c>
      <c r="K540" s="26">
        <v>38573.724305555559</v>
      </c>
      <c r="L540" s="25"/>
      <c r="M540" s="25"/>
      <c r="N540" s="24" t="s">
        <v>10</v>
      </c>
    </row>
    <row r="541" spans="1:14" ht="15.5" x14ac:dyDescent="0.35">
      <c r="A541" s="23" t="str">
        <f t="shared" si="8"/>
        <v>2005-VL Long-76-0</v>
      </c>
      <c r="B541" s="24">
        <v>2005</v>
      </c>
      <c r="C541" s="24" t="s">
        <v>9</v>
      </c>
      <c r="D541" s="24">
        <v>76</v>
      </c>
      <c r="E541" s="24">
        <v>0</v>
      </c>
      <c r="F541" s="25">
        <v>482245.66399999999</v>
      </c>
      <c r="G541" s="25">
        <v>6523584.5880000005</v>
      </c>
      <c r="H541" s="25">
        <v>539990.33299999998</v>
      </c>
      <c r="I541" s="25">
        <v>6521141.2410000004</v>
      </c>
      <c r="J541" s="25">
        <v>1043.8530000000001</v>
      </c>
      <c r="K541" s="26">
        <v>38573.728472222225</v>
      </c>
      <c r="L541" s="25"/>
      <c r="M541" s="25"/>
      <c r="N541" s="24" t="s">
        <v>10</v>
      </c>
    </row>
    <row r="542" spans="1:14" ht="15.5" x14ac:dyDescent="0.35">
      <c r="A542" s="23" t="str">
        <f t="shared" si="8"/>
        <v>2005-VL Long-77-0</v>
      </c>
      <c r="B542" s="24">
        <v>2005</v>
      </c>
      <c r="C542" s="24" t="s">
        <v>9</v>
      </c>
      <c r="D542" s="24">
        <v>77</v>
      </c>
      <c r="E542" s="24">
        <v>0</v>
      </c>
      <c r="F542" s="25">
        <v>482240.06300000002</v>
      </c>
      <c r="G542" s="25">
        <v>6523581.2869999995</v>
      </c>
      <c r="H542" s="25">
        <v>539984.78399999999</v>
      </c>
      <c r="I542" s="25">
        <v>6521137.858</v>
      </c>
      <c r="J542" s="25">
        <v>1044.088</v>
      </c>
      <c r="K542" s="26">
        <v>38573.729861111111</v>
      </c>
      <c r="L542" s="25"/>
      <c r="M542" s="25"/>
      <c r="N542" s="24" t="s">
        <v>10</v>
      </c>
    </row>
    <row r="543" spans="1:14" ht="15.5" x14ac:dyDescent="0.35">
      <c r="A543" s="23" t="str">
        <f t="shared" si="8"/>
        <v>2005-VL Long-78-0</v>
      </c>
      <c r="B543" s="24">
        <v>2005</v>
      </c>
      <c r="C543" s="24" t="s">
        <v>9</v>
      </c>
      <c r="D543" s="24">
        <v>78</v>
      </c>
      <c r="E543" s="24">
        <v>0</v>
      </c>
      <c r="F543" s="25">
        <v>482232.68800000002</v>
      </c>
      <c r="G543" s="25">
        <v>6523577.8289999999</v>
      </c>
      <c r="H543" s="25">
        <v>539977.46400000004</v>
      </c>
      <c r="I543" s="25">
        <v>6521134.2920000004</v>
      </c>
      <c r="J543" s="25">
        <v>1044.9649999999999</v>
      </c>
      <c r="K543" s="26">
        <v>38573.731249999997</v>
      </c>
      <c r="L543" s="25"/>
      <c r="M543" s="25"/>
      <c r="N543" s="24" t="s">
        <v>10</v>
      </c>
    </row>
    <row r="544" spans="1:14" ht="15.5" x14ac:dyDescent="0.35">
      <c r="A544" s="23" t="str">
        <f t="shared" si="8"/>
        <v>2005-VL Long-79-0</v>
      </c>
      <c r="B544" s="24">
        <v>2005</v>
      </c>
      <c r="C544" s="24" t="s">
        <v>9</v>
      </c>
      <c r="D544" s="24">
        <v>79</v>
      </c>
      <c r="E544" s="24">
        <v>0</v>
      </c>
      <c r="F544" s="25">
        <v>482225.234</v>
      </c>
      <c r="G544" s="25">
        <v>6523577.4040000001</v>
      </c>
      <c r="H544" s="25">
        <v>539970.02</v>
      </c>
      <c r="I544" s="25">
        <v>6521133.7560000001</v>
      </c>
      <c r="J544" s="25">
        <v>1046.394</v>
      </c>
      <c r="K544" s="26">
        <v>38573.731944444444</v>
      </c>
      <c r="L544" s="25"/>
      <c r="M544" s="25"/>
      <c r="N544" s="24" t="s">
        <v>10</v>
      </c>
    </row>
    <row r="545" spans="1:14" ht="15.5" x14ac:dyDescent="0.35">
      <c r="A545" s="23" t="str">
        <f t="shared" si="8"/>
        <v>2005-VL Long-80-0</v>
      </c>
      <c r="B545" s="24">
        <v>2005</v>
      </c>
      <c r="C545" s="24" t="s">
        <v>9</v>
      </c>
      <c r="D545" s="24">
        <v>80</v>
      </c>
      <c r="E545" s="24">
        <v>0</v>
      </c>
      <c r="F545" s="25">
        <v>482218.21899999998</v>
      </c>
      <c r="G545" s="25">
        <v>6523573.0350000001</v>
      </c>
      <c r="H545" s="25">
        <v>539963.07400000002</v>
      </c>
      <c r="I545" s="25">
        <v>6521129.284</v>
      </c>
      <c r="J545" s="25">
        <v>1047.8589999999999</v>
      </c>
      <c r="K545" s="26">
        <v>38573.73333333333</v>
      </c>
      <c r="L545" s="25"/>
      <c r="M545" s="25"/>
      <c r="N545" s="24" t="s">
        <v>10</v>
      </c>
    </row>
    <row r="546" spans="1:14" ht="15.5" x14ac:dyDescent="0.35">
      <c r="A546" s="23" t="str">
        <f t="shared" si="8"/>
        <v>2005-VL Long-81-0</v>
      </c>
      <c r="B546" s="24">
        <v>2005</v>
      </c>
      <c r="C546" s="24" t="s">
        <v>9</v>
      </c>
      <c r="D546" s="24">
        <v>81</v>
      </c>
      <c r="E546" s="24">
        <v>0</v>
      </c>
      <c r="F546" s="25">
        <v>482211.31199999998</v>
      </c>
      <c r="G546" s="25">
        <v>6523570.7910000002</v>
      </c>
      <c r="H546" s="25">
        <v>539956.20400000003</v>
      </c>
      <c r="I546" s="25">
        <v>6521126.9380000001</v>
      </c>
      <c r="J546" s="25">
        <v>1048.653</v>
      </c>
      <c r="K546" s="26">
        <v>38573.734027777777</v>
      </c>
      <c r="L546" s="25"/>
      <c r="M546" s="25"/>
      <c r="N546" s="24" t="s">
        <v>10</v>
      </c>
    </row>
    <row r="547" spans="1:14" ht="15.5" x14ac:dyDescent="0.35">
      <c r="A547" s="23" t="str">
        <f t="shared" si="8"/>
        <v>2005-VL Long-82-0</v>
      </c>
      <c r="B547" s="24">
        <v>2005</v>
      </c>
      <c r="C547" s="24" t="s">
        <v>9</v>
      </c>
      <c r="D547" s="24">
        <v>82</v>
      </c>
      <c r="E547" s="24">
        <v>0</v>
      </c>
      <c r="F547" s="25">
        <v>482203.33299999998</v>
      </c>
      <c r="G547" s="25">
        <v>6523568.7139999997</v>
      </c>
      <c r="H547" s="25">
        <v>539948.26</v>
      </c>
      <c r="I547" s="25">
        <v>6521124.7429999998</v>
      </c>
      <c r="J547" s="25">
        <v>1048.3789999999999</v>
      </c>
      <c r="K547" s="26">
        <v>38573.736111111109</v>
      </c>
      <c r="L547" s="25"/>
      <c r="M547" s="25"/>
      <c r="N547" s="24" t="s">
        <v>10</v>
      </c>
    </row>
    <row r="548" spans="1:14" ht="15.5" x14ac:dyDescent="0.35">
      <c r="A548" s="23" t="str">
        <f t="shared" si="8"/>
        <v>2005-VL Long-83-0</v>
      </c>
      <c r="B548" s="24">
        <v>2005</v>
      </c>
      <c r="C548" s="24" t="s">
        <v>9</v>
      </c>
      <c r="D548" s="24">
        <v>83</v>
      </c>
      <c r="E548" s="24">
        <v>0</v>
      </c>
      <c r="F548" s="25">
        <v>482194.50400000002</v>
      </c>
      <c r="G548" s="25">
        <v>6523568.199</v>
      </c>
      <c r="H548" s="25">
        <v>539939.44299999997</v>
      </c>
      <c r="I548" s="25">
        <v>6521124.0970000001</v>
      </c>
      <c r="J548" s="25">
        <v>1048.088</v>
      </c>
      <c r="K548" s="26">
        <v>38573.737500000003</v>
      </c>
      <c r="L548" s="25"/>
      <c r="M548" s="25"/>
      <c r="N548" s="24" t="s">
        <v>10</v>
      </c>
    </row>
    <row r="549" spans="1:14" ht="15.5" x14ac:dyDescent="0.35">
      <c r="A549" s="23" t="str">
        <f t="shared" si="8"/>
        <v>2005-VL Long-84-0</v>
      </c>
      <c r="B549" s="24">
        <v>2005</v>
      </c>
      <c r="C549" s="24" t="s">
        <v>9</v>
      </c>
      <c r="D549" s="24">
        <v>84</v>
      </c>
      <c r="E549" s="24">
        <v>0</v>
      </c>
      <c r="F549" s="25">
        <v>482186.52399999998</v>
      </c>
      <c r="G549" s="25">
        <v>6523565.4289999995</v>
      </c>
      <c r="H549" s="25">
        <v>539931.50800000003</v>
      </c>
      <c r="I549" s="25">
        <v>6521121.2089999998</v>
      </c>
      <c r="J549" s="25">
        <v>1047.675</v>
      </c>
      <c r="K549" s="26">
        <v>38573.739583333336</v>
      </c>
      <c r="L549" s="25"/>
      <c r="M549" s="25"/>
      <c r="N549" s="24" t="s">
        <v>10</v>
      </c>
    </row>
    <row r="550" spans="1:14" ht="15.5" x14ac:dyDescent="0.35">
      <c r="A550" s="23" t="str">
        <f t="shared" si="8"/>
        <v>2005-VL Long-85-0</v>
      </c>
      <c r="B550" s="24">
        <v>2005</v>
      </c>
      <c r="C550" s="24" t="s">
        <v>9</v>
      </c>
      <c r="D550" s="24">
        <v>85</v>
      </c>
      <c r="E550" s="24">
        <v>0</v>
      </c>
      <c r="F550" s="25">
        <v>482178.087</v>
      </c>
      <c r="G550" s="25">
        <v>6523562.9950000001</v>
      </c>
      <c r="H550" s="25">
        <v>539923.11199999996</v>
      </c>
      <c r="I550" s="25">
        <v>6521118.6500000004</v>
      </c>
      <c r="J550" s="25">
        <v>1047.0740000000001</v>
      </c>
      <c r="K550" s="26">
        <v>38573.740277777775</v>
      </c>
      <c r="L550" s="25"/>
      <c r="M550" s="25"/>
      <c r="N550" s="24" t="s">
        <v>10</v>
      </c>
    </row>
    <row r="551" spans="1:14" ht="15.5" x14ac:dyDescent="0.35">
      <c r="A551" s="23" t="str">
        <f t="shared" si="8"/>
        <v>2005-VL Long-86-0</v>
      </c>
      <c r="B551" s="24">
        <v>2005</v>
      </c>
      <c r="C551" s="24" t="s">
        <v>9</v>
      </c>
      <c r="D551" s="24">
        <v>86</v>
      </c>
      <c r="E551" s="24">
        <v>0</v>
      </c>
      <c r="F551" s="25">
        <v>482170.685</v>
      </c>
      <c r="G551" s="25">
        <v>6523559.8449999997</v>
      </c>
      <c r="H551" s="25">
        <v>539915.76</v>
      </c>
      <c r="I551" s="25">
        <v>6521115.3909999998</v>
      </c>
      <c r="J551" s="25">
        <v>1046.327</v>
      </c>
      <c r="K551" s="26">
        <v>38573.741666666669</v>
      </c>
      <c r="L551" s="25"/>
      <c r="M551" s="25"/>
      <c r="N551" s="24" t="s">
        <v>10</v>
      </c>
    </row>
    <row r="552" spans="1:14" ht="15.5" x14ac:dyDescent="0.35">
      <c r="A552" s="23" t="str">
        <f t="shared" si="8"/>
        <v>2005-VL Long-87-0</v>
      </c>
      <c r="B552" s="24">
        <v>2005</v>
      </c>
      <c r="C552" s="24" t="s">
        <v>9</v>
      </c>
      <c r="D552" s="24">
        <v>87</v>
      </c>
      <c r="E552" s="24">
        <v>0</v>
      </c>
      <c r="F552" s="25">
        <v>482163.82</v>
      </c>
      <c r="G552" s="25">
        <v>6523556.5530000003</v>
      </c>
      <c r="H552" s="25">
        <v>539908.94700000004</v>
      </c>
      <c r="I552" s="25">
        <v>6521111.9979999997</v>
      </c>
      <c r="J552" s="25">
        <v>1045.8</v>
      </c>
      <c r="K552" s="26">
        <v>38573.743750000001</v>
      </c>
      <c r="L552" s="25"/>
      <c r="M552" s="25"/>
      <c r="N552" s="24" t="s">
        <v>10</v>
      </c>
    </row>
    <row r="553" spans="1:14" ht="15.5" x14ac:dyDescent="0.35">
      <c r="A553" s="23" t="str">
        <f t="shared" si="8"/>
        <v>2005-VL Long-88-0</v>
      </c>
      <c r="B553" s="24">
        <v>2005</v>
      </c>
      <c r="C553" s="24" t="s">
        <v>9</v>
      </c>
      <c r="D553" s="24">
        <v>88</v>
      </c>
      <c r="E553" s="24">
        <v>0</v>
      </c>
      <c r="F553" s="25">
        <v>482156.87</v>
      </c>
      <c r="G553" s="25">
        <v>6523552.5080000004</v>
      </c>
      <c r="H553" s="25">
        <v>539902.06200000003</v>
      </c>
      <c r="I553" s="25">
        <v>6521107.852</v>
      </c>
      <c r="J553" s="25">
        <v>1044.809</v>
      </c>
      <c r="K553" s="26">
        <v>38573.745138888888</v>
      </c>
      <c r="L553" s="25"/>
      <c r="M553" s="25"/>
      <c r="N553" s="24" t="s">
        <v>10</v>
      </c>
    </row>
    <row r="554" spans="1:14" ht="15.5" x14ac:dyDescent="0.35">
      <c r="A554" s="23" t="str">
        <f t="shared" si="8"/>
        <v>2005-VL Long-89-0</v>
      </c>
      <c r="B554" s="24">
        <v>2005</v>
      </c>
      <c r="C554" s="24" t="s">
        <v>9</v>
      </c>
      <c r="D554" s="24">
        <v>89</v>
      </c>
      <c r="E554" s="24">
        <v>0</v>
      </c>
      <c r="F554" s="25">
        <v>482150.424</v>
      </c>
      <c r="G554" s="25">
        <v>6523548.9879999999</v>
      </c>
      <c r="H554" s="25">
        <v>539895.67099999997</v>
      </c>
      <c r="I554" s="25">
        <v>6521104.2369999997</v>
      </c>
      <c r="J554" s="25">
        <v>1043.806</v>
      </c>
      <c r="K554" s="26">
        <v>38573.746527777781</v>
      </c>
      <c r="L554" s="25"/>
      <c r="M554" s="25"/>
      <c r="N554" s="24" t="s">
        <v>10</v>
      </c>
    </row>
    <row r="555" spans="1:14" ht="15.5" x14ac:dyDescent="0.35">
      <c r="A555" s="23" t="str">
        <f t="shared" si="8"/>
        <v>2005-VL Long-90-0</v>
      </c>
      <c r="B555" s="24">
        <v>2005</v>
      </c>
      <c r="C555" s="24" t="s">
        <v>9</v>
      </c>
      <c r="D555" s="24">
        <v>90</v>
      </c>
      <c r="E555" s="24">
        <v>0</v>
      </c>
      <c r="F555" s="25">
        <v>482144.13199999998</v>
      </c>
      <c r="G555" s="25">
        <v>6523544.8590000002</v>
      </c>
      <c r="H555" s="25">
        <v>539889.44400000002</v>
      </c>
      <c r="I555" s="25">
        <v>6521100.0159999998</v>
      </c>
      <c r="J555" s="25">
        <v>1042.8399999999999</v>
      </c>
      <c r="K555" s="26">
        <v>38573.74722222222</v>
      </c>
      <c r="L555" s="25"/>
      <c r="M555" s="25"/>
      <c r="N555" s="24" t="s">
        <v>10</v>
      </c>
    </row>
    <row r="556" spans="1:14" ht="15.5" x14ac:dyDescent="0.35">
      <c r="A556" s="23" t="str">
        <f t="shared" si="8"/>
        <v>2005-VL Long-91-0</v>
      </c>
      <c r="B556" s="24">
        <v>2005</v>
      </c>
      <c r="C556" s="24" t="s">
        <v>9</v>
      </c>
      <c r="D556" s="24">
        <v>91</v>
      </c>
      <c r="E556" s="24">
        <v>0</v>
      </c>
      <c r="F556" s="25">
        <v>482135.04100000003</v>
      </c>
      <c r="G556" s="25">
        <v>6523540.1490000002</v>
      </c>
      <c r="H556" s="25">
        <v>539880.42799999996</v>
      </c>
      <c r="I556" s="25">
        <v>6521095.1730000004</v>
      </c>
      <c r="J556" s="25">
        <v>1041.575</v>
      </c>
      <c r="K556" s="26">
        <v>38573.752083333333</v>
      </c>
      <c r="L556" s="25"/>
      <c r="M556" s="25"/>
      <c r="N556" s="24" t="s">
        <v>10</v>
      </c>
    </row>
    <row r="557" spans="1:14" ht="15.5" x14ac:dyDescent="0.35">
      <c r="A557" s="23" t="str">
        <f t="shared" si="8"/>
        <v>2005-VL Long-92-0</v>
      </c>
      <c r="B557" s="24">
        <v>2005</v>
      </c>
      <c r="C557" s="24" t="s">
        <v>9</v>
      </c>
      <c r="D557" s="24">
        <v>92</v>
      </c>
      <c r="E557" s="24">
        <v>0</v>
      </c>
      <c r="F557" s="25">
        <v>482131.364</v>
      </c>
      <c r="G557" s="25">
        <v>6523545.5810000002</v>
      </c>
      <c r="H557" s="25">
        <v>539876.67200000002</v>
      </c>
      <c r="I557" s="25">
        <v>6521100.5470000003</v>
      </c>
      <c r="J557" s="25">
        <v>1041.336</v>
      </c>
      <c r="K557" s="26">
        <v>38573.763888888891</v>
      </c>
      <c r="L557" s="25"/>
      <c r="M557" s="25"/>
      <c r="N557" s="24" t="s">
        <v>10</v>
      </c>
    </row>
    <row r="558" spans="1:14" ht="15.5" x14ac:dyDescent="0.35">
      <c r="A558" s="23" t="str">
        <f t="shared" si="8"/>
        <v>2005-VL Long-93-0</v>
      </c>
      <c r="B558" s="24">
        <v>2005</v>
      </c>
      <c r="C558" s="24" t="s">
        <v>9</v>
      </c>
      <c r="D558" s="24">
        <v>93</v>
      </c>
      <c r="E558" s="24">
        <v>0</v>
      </c>
      <c r="F558" s="25">
        <v>482122.37800000003</v>
      </c>
      <c r="G558" s="25">
        <v>6523542.3260000004</v>
      </c>
      <c r="H558" s="25">
        <v>539867.73899999994</v>
      </c>
      <c r="I558" s="25">
        <v>6521097.1600000001</v>
      </c>
      <c r="J558" s="25">
        <v>1039.8879999999999</v>
      </c>
      <c r="K558" s="26">
        <v>38573.762499999997</v>
      </c>
      <c r="L558" s="25"/>
      <c r="M558" s="25"/>
      <c r="N558" s="24" t="s">
        <v>10</v>
      </c>
    </row>
    <row r="559" spans="1:14" ht="15.5" x14ac:dyDescent="0.35">
      <c r="A559" s="23" t="str">
        <f t="shared" si="8"/>
        <v>2005-VL Long-94-0</v>
      </c>
      <c r="B559" s="24">
        <v>2005</v>
      </c>
      <c r="C559" s="24" t="s">
        <v>9</v>
      </c>
      <c r="D559" s="24">
        <v>94</v>
      </c>
      <c r="E559" s="24">
        <v>0</v>
      </c>
      <c r="F559" s="25">
        <v>482114.40899999999</v>
      </c>
      <c r="G559" s="25">
        <v>6523539.9960000003</v>
      </c>
      <c r="H559" s="25">
        <v>539859.80799999996</v>
      </c>
      <c r="I559" s="25">
        <v>6521094.7120000003</v>
      </c>
      <c r="J559" s="25">
        <v>1039.058</v>
      </c>
      <c r="K559" s="26">
        <v>38573.761111111111</v>
      </c>
      <c r="L559" s="25"/>
      <c r="M559" s="25"/>
      <c r="N559" s="24" t="s">
        <v>10</v>
      </c>
    </row>
    <row r="560" spans="1:14" ht="15.5" x14ac:dyDescent="0.35">
      <c r="A560" s="23" t="str">
        <f t="shared" si="8"/>
        <v>2005-VL Long-95-0</v>
      </c>
      <c r="B560" s="24">
        <v>2005</v>
      </c>
      <c r="C560" s="24" t="s">
        <v>9</v>
      </c>
      <c r="D560" s="24">
        <v>95</v>
      </c>
      <c r="E560" s="24">
        <v>0</v>
      </c>
      <c r="F560" s="25">
        <v>482109.75</v>
      </c>
      <c r="G560" s="25">
        <v>6523536.5250000004</v>
      </c>
      <c r="H560" s="25">
        <v>539855.20400000003</v>
      </c>
      <c r="I560" s="25">
        <v>6521091.1730000004</v>
      </c>
      <c r="J560" s="25">
        <v>1038.1780000000001</v>
      </c>
      <c r="K560" s="26">
        <v>38573.759722222225</v>
      </c>
      <c r="L560" s="25"/>
      <c r="M560" s="25"/>
      <c r="N560" s="24" t="s">
        <v>10</v>
      </c>
    </row>
    <row r="561" spans="1:14" ht="15.5" x14ac:dyDescent="0.35">
      <c r="A561" s="23" t="str">
        <f t="shared" si="8"/>
        <v>2005-VL Long-96-0</v>
      </c>
      <c r="B561" s="24">
        <v>2005</v>
      </c>
      <c r="C561" s="24" t="s">
        <v>9</v>
      </c>
      <c r="D561" s="24">
        <v>96</v>
      </c>
      <c r="E561" s="24">
        <v>0</v>
      </c>
      <c r="F561" s="25">
        <v>482101.45899999997</v>
      </c>
      <c r="G561" s="25">
        <v>6523534.7220000001</v>
      </c>
      <c r="H561" s="25">
        <v>539846.94400000002</v>
      </c>
      <c r="I561" s="25">
        <v>6521089.2470000004</v>
      </c>
      <c r="J561" s="25">
        <v>1037.3240000000001</v>
      </c>
      <c r="K561" s="26">
        <v>38574.39166666667</v>
      </c>
      <c r="L561" s="25"/>
      <c r="M561" s="25"/>
      <c r="N561" s="24" t="s">
        <v>10</v>
      </c>
    </row>
    <row r="562" spans="1:14" ht="15.5" x14ac:dyDescent="0.35">
      <c r="A562" s="23" t="str">
        <f t="shared" si="8"/>
        <v>2005-VL Long-97-0</v>
      </c>
      <c r="B562" s="24">
        <v>2005</v>
      </c>
      <c r="C562" s="24" t="s">
        <v>9</v>
      </c>
      <c r="D562" s="24">
        <v>97</v>
      </c>
      <c r="E562" s="24">
        <v>0</v>
      </c>
      <c r="F562" s="25">
        <v>482093.79599999997</v>
      </c>
      <c r="G562" s="25">
        <v>6523531.9460000005</v>
      </c>
      <c r="H562" s="25">
        <v>539839.326</v>
      </c>
      <c r="I562" s="25">
        <v>6521086.358</v>
      </c>
      <c r="J562" s="25">
        <v>1036.404</v>
      </c>
      <c r="K562" s="26">
        <v>38574.393055555556</v>
      </c>
      <c r="L562" s="25"/>
      <c r="M562" s="25"/>
      <c r="N562" s="24" t="s">
        <v>10</v>
      </c>
    </row>
    <row r="563" spans="1:14" ht="15.5" x14ac:dyDescent="0.35">
      <c r="A563" s="23" t="str">
        <f t="shared" si="8"/>
        <v>2005-VL Long-98-0</v>
      </c>
      <c r="B563" s="24">
        <v>2005</v>
      </c>
      <c r="C563" s="24" t="s">
        <v>9</v>
      </c>
      <c r="D563" s="24">
        <v>98</v>
      </c>
      <c r="E563" s="24">
        <v>0</v>
      </c>
      <c r="F563" s="25">
        <v>482085.42099999997</v>
      </c>
      <c r="G563" s="25">
        <v>6523531.4759999998</v>
      </c>
      <c r="H563" s="25">
        <v>539830.96200000006</v>
      </c>
      <c r="I563" s="25">
        <v>6521085.7630000003</v>
      </c>
      <c r="J563" s="25">
        <v>1035.8599999999999</v>
      </c>
      <c r="K563" s="26">
        <v>38574.409722222219</v>
      </c>
      <c r="L563" s="25"/>
      <c r="M563" s="25"/>
      <c r="N563" s="24" t="s">
        <v>10</v>
      </c>
    </row>
    <row r="564" spans="1:14" ht="15.5" x14ac:dyDescent="0.35">
      <c r="A564" s="23" t="str">
        <f t="shared" si="8"/>
        <v>2005-VL Long-99-0</v>
      </c>
      <c r="B564" s="24">
        <v>2005</v>
      </c>
      <c r="C564" s="24" t="s">
        <v>9</v>
      </c>
      <c r="D564" s="24">
        <v>99</v>
      </c>
      <c r="E564" s="24">
        <v>0</v>
      </c>
      <c r="F564" s="25">
        <v>482078.54499999998</v>
      </c>
      <c r="G564" s="25">
        <v>6523529.0070000002</v>
      </c>
      <c r="H564" s="25">
        <v>539824.12600000005</v>
      </c>
      <c r="I564" s="25">
        <v>6521083.193</v>
      </c>
      <c r="J564" s="25">
        <v>1035.104</v>
      </c>
      <c r="K564" s="26">
        <v>38574.413194444445</v>
      </c>
      <c r="L564" s="25"/>
      <c r="M564" s="25"/>
      <c r="N564" s="24" t="s">
        <v>10</v>
      </c>
    </row>
    <row r="565" spans="1:14" ht="15.5" x14ac:dyDescent="0.35">
      <c r="A565" s="23" t="str">
        <f t="shared" si="8"/>
        <v>2005-VL Long-100-0</v>
      </c>
      <c r="B565" s="24">
        <v>2005</v>
      </c>
      <c r="C565" s="24" t="s">
        <v>9</v>
      </c>
      <c r="D565" s="24">
        <v>100</v>
      </c>
      <c r="E565" s="24">
        <v>0</v>
      </c>
      <c r="F565" s="25">
        <v>482071.842</v>
      </c>
      <c r="G565" s="25">
        <v>6523524.4349999996</v>
      </c>
      <c r="H565" s="25">
        <v>539817.495</v>
      </c>
      <c r="I565" s="25">
        <v>6521078.523</v>
      </c>
      <c r="J565" s="25">
        <v>1036.1469999999999</v>
      </c>
      <c r="K565" s="26">
        <v>38574.414583333331</v>
      </c>
      <c r="L565" s="25"/>
      <c r="M565" s="25"/>
      <c r="N565" s="24" t="s">
        <v>10</v>
      </c>
    </row>
    <row r="566" spans="1:14" ht="15.5" x14ac:dyDescent="0.35">
      <c r="A566" s="23" t="str">
        <f t="shared" si="8"/>
        <v>2005-VL Long-101-0</v>
      </c>
      <c r="B566" s="24">
        <v>2005</v>
      </c>
      <c r="C566" s="24" t="s">
        <v>9</v>
      </c>
      <c r="D566" s="24">
        <v>101</v>
      </c>
      <c r="E566" s="24">
        <v>0</v>
      </c>
      <c r="F566" s="25">
        <v>482064.49599999998</v>
      </c>
      <c r="G566" s="25">
        <v>6523519.9929999998</v>
      </c>
      <c r="H566" s="25">
        <v>539810.21900000004</v>
      </c>
      <c r="I566" s="25">
        <v>6521073.9740000004</v>
      </c>
      <c r="J566" s="25">
        <v>1036.7</v>
      </c>
      <c r="K566" s="26">
        <v>38574.415972222225</v>
      </c>
      <c r="L566" s="25"/>
      <c r="M566" s="25"/>
      <c r="N566" s="24" t="s">
        <v>10</v>
      </c>
    </row>
    <row r="567" spans="1:14" ht="15.5" x14ac:dyDescent="0.35">
      <c r="A567" s="23" t="str">
        <f t="shared" si="8"/>
        <v>2005-VL Long-102-0</v>
      </c>
      <c r="B567" s="24">
        <v>2005</v>
      </c>
      <c r="C567" s="24" t="s">
        <v>9</v>
      </c>
      <c r="D567" s="24">
        <v>102</v>
      </c>
      <c r="E567" s="24">
        <v>0</v>
      </c>
      <c r="F567" s="25">
        <v>482056.59700000001</v>
      </c>
      <c r="G567" s="25">
        <v>6523518.307</v>
      </c>
      <c r="H567" s="25">
        <v>539802.34900000005</v>
      </c>
      <c r="I567" s="25">
        <v>6521072.1710000001</v>
      </c>
      <c r="J567" s="25">
        <v>1036.626</v>
      </c>
      <c r="K567" s="26">
        <v>38574.417361111111</v>
      </c>
      <c r="L567" s="25"/>
      <c r="M567" s="25"/>
      <c r="N567" s="24" t="s">
        <v>10</v>
      </c>
    </row>
    <row r="568" spans="1:14" ht="15.5" x14ac:dyDescent="0.35">
      <c r="A568" s="23" t="str">
        <f t="shared" si="8"/>
        <v>2005-VL Long-103-0</v>
      </c>
      <c r="B568" s="24">
        <v>2005</v>
      </c>
      <c r="C568" s="24" t="s">
        <v>9</v>
      </c>
      <c r="D568" s="24">
        <v>103</v>
      </c>
      <c r="E568" s="24">
        <v>0</v>
      </c>
      <c r="F568" s="25">
        <v>482048.25</v>
      </c>
      <c r="G568" s="25">
        <v>6523514.6069999998</v>
      </c>
      <c r="H568" s="25">
        <v>539794.06099999999</v>
      </c>
      <c r="I568" s="25">
        <v>6521068.3480000002</v>
      </c>
      <c r="J568" s="25">
        <v>1036.587</v>
      </c>
      <c r="K568" s="26">
        <v>38574.418055555558</v>
      </c>
      <c r="L568" s="25"/>
      <c r="M568" s="25"/>
      <c r="N568" s="24" t="s">
        <v>10</v>
      </c>
    </row>
    <row r="569" spans="1:14" ht="15.5" x14ac:dyDescent="0.35">
      <c r="A569" s="23" t="str">
        <f t="shared" si="8"/>
        <v>2005-VL Long-104-0</v>
      </c>
      <c r="B569" s="24">
        <v>2005</v>
      </c>
      <c r="C569" s="24" t="s">
        <v>9</v>
      </c>
      <c r="D569" s="24">
        <v>104</v>
      </c>
      <c r="E569" s="24">
        <v>0</v>
      </c>
      <c r="F569" s="25">
        <v>482039.10499999998</v>
      </c>
      <c r="G569" s="25">
        <v>6523513.1730000004</v>
      </c>
      <c r="H569" s="25">
        <v>539784.94200000004</v>
      </c>
      <c r="I569" s="25">
        <v>6521066.7779999999</v>
      </c>
      <c r="J569" s="25">
        <v>1036.0340000000001</v>
      </c>
      <c r="K569" s="26">
        <v>38574.418749999997</v>
      </c>
      <c r="L569" s="25"/>
      <c r="M569" s="25"/>
      <c r="N569" s="24" t="s">
        <v>10</v>
      </c>
    </row>
    <row r="570" spans="1:14" ht="15.5" x14ac:dyDescent="0.35">
      <c r="A570" s="23" t="str">
        <f t="shared" si="8"/>
        <v>2005-VL Long-105-0</v>
      </c>
      <c r="B570" s="24">
        <v>2005</v>
      </c>
      <c r="C570" s="24" t="s">
        <v>9</v>
      </c>
      <c r="D570" s="24">
        <v>105</v>
      </c>
      <c r="E570" s="24">
        <v>0</v>
      </c>
      <c r="F570" s="25">
        <v>482030.212</v>
      </c>
      <c r="G570" s="25">
        <v>6523508.4440000001</v>
      </c>
      <c r="H570" s="25">
        <v>539776.12399999995</v>
      </c>
      <c r="I570" s="25">
        <v>6521061.9189999998</v>
      </c>
      <c r="J570" s="25">
        <v>1035.8030000000001</v>
      </c>
      <c r="K570" s="26">
        <v>38574.420138888891</v>
      </c>
      <c r="L570" s="25"/>
      <c r="M570" s="25"/>
      <c r="N570" s="24" t="s">
        <v>10</v>
      </c>
    </row>
    <row r="571" spans="1:14" ht="15.5" x14ac:dyDescent="0.35">
      <c r="A571" s="23" t="str">
        <f t="shared" si="8"/>
        <v>2005-VL Long-106-0</v>
      </c>
      <c r="B571" s="24">
        <v>2005</v>
      </c>
      <c r="C571" s="24" t="s">
        <v>9</v>
      </c>
      <c r="D571" s="24">
        <v>106</v>
      </c>
      <c r="E571" s="24">
        <v>0</v>
      </c>
      <c r="F571" s="25">
        <v>482022.554</v>
      </c>
      <c r="G571" s="25">
        <v>6523501.875</v>
      </c>
      <c r="H571" s="25">
        <v>539768.56799999997</v>
      </c>
      <c r="I571" s="25">
        <v>6521055.2379999999</v>
      </c>
      <c r="J571" s="25">
        <v>1034.954</v>
      </c>
      <c r="K571" s="26">
        <v>38574.424305555556</v>
      </c>
      <c r="L571" s="25"/>
      <c r="M571" s="25"/>
      <c r="N571" s="24" t="s">
        <v>10</v>
      </c>
    </row>
    <row r="572" spans="1:14" ht="15.5" x14ac:dyDescent="0.35">
      <c r="A572" s="23" t="str">
        <f t="shared" si="8"/>
        <v>2005-VL Long-107-0</v>
      </c>
      <c r="B572" s="24">
        <v>2005</v>
      </c>
      <c r="C572" s="24" t="s">
        <v>9</v>
      </c>
      <c r="D572" s="24">
        <v>107</v>
      </c>
      <c r="E572" s="24">
        <v>0</v>
      </c>
      <c r="F572" s="25">
        <v>482014.109</v>
      </c>
      <c r="G572" s="25">
        <v>6523503.9570000004</v>
      </c>
      <c r="H572" s="25">
        <v>539760.09600000002</v>
      </c>
      <c r="I572" s="25">
        <v>6521057.1940000001</v>
      </c>
      <c r="J572" s="25">
        <v>1034.49</v>
      </c>
      <c r="K572" s="26">
        <v>38574.433333333334</v>
      </c>
      <c r="L572" s="25"/>
      <c r="M572" s="25"/>
      <c r="N572" s="24" t="s">
        <v>10</v>
      </c>
    </row>
    <row r="573" spans="1:14" ht="15.5" x14ac:dyDescent="0.35">
      <c r="A573" s="23" t="str">
        <f t="shared" si="8"/>
        <v>2005-VL Long-108-0</v>
      </c>
      <c r="B573" s="24">
        <v>2005</v>
      </c>
      <c r="C573" s="24" t="s">
        <v>9</v>
      </c>
      <c r="D573" s="24">
        <v>108</v>
      </c>
      <c r="E573" s="24">
        <v>0</v>
      </c>
      <c r="F573" s="25">
        <v>482006.38099999999</v>
      </c>
      <c r="G573" s="25">
        <v>6523500.0650000004</v>
      </c>
      <c r="H573" s="25">
        <v>539752.43000000005</v>
      </c>
      <c r="I573" s="25">
        <v>6521053.1880000001</v>
      </c>
      <c r="J573" s="25">
        <v>1033.8119999999999</v>
      </c>
      <c r="K573" s="26">
        <v>38574.434027777781</v>
      </c>
      <c r="L573" s="25"/>
      <c r="M573" s="25"/>
      <c r="N573" s="24" t="s">
        <v>10</v>
      </c>
    </row>
    <row r="574" spans="1:14" ht="15.5" x14ac:dyDescent="0.35">
      <c r="A574" s="23" t="str">
        <f t="shared" si="8"/>
        <v>2005-VL Long-109-0</v>
      </c>
      <c r="B574" s="24">
        <v>2005</v>
      </c>
      <c r="C574" s="24" t="s">
        <v>9</v>
      </c>
      <c r="D574" s="24">
        <v>109</v>
      </c>
      <c r="E574" s="24">
        <v>0</v>
      </c>
      <c r="F574" s="25">
        <v>482000.03100000002</v>
      </c>
      <c r="G574" s="25">
        <v>6523495.4979999997</v>
      </c>
      <c r="H574" s="25">
        <v>539746.15099999995</v>
      </c>
      <c r="I574" s="25">
        <v>6521048.5290000001</v>
      </c>
      <c r="J574" s="25">
        <v>1033.047</v>
      </c>
      <c r="K574" s="26">
        <v>38574.43472222222</v>
      </c>
      <c r="L574" s="25"/>
      <c r="M574" s="25"/>
      <c r="N574" s="24" t="s">
        <v>10</v>
      </c>
    </row>
    <row r="575" spans="1:14" ht="15.5" x14ac:dyDescent="0.35">
      <c r="A575" s="23" t="str">
        <f t="shared" si="8"/>
        <v>2005-VL Long-110-0</v>
      </c>
      <c r="B575" s="24">
        <v>2005</v>
      </c>
      <c r="C575" s="24" t="s">
        <v>9</v>
      </c>
      <c r="D575" s="24">
        <v>110</v>
      </c>
      <c r="E575" s="24">
        <v>0</v>
      </c>
      <c r="F575" s="25">
        <v>481991.78</v>
      </c>
      <c r="G575" s="25">
        <v>6523491.04</v>
      </c>
      <c r="H575" s="25">
        <v>539737.97100000002</v>
      </c>
      <c r="I575" s="25">
        <v>6521043.9500000002</v>
      </c>
      <c r="J575" s="25">
        <v>1032.367</v>
      </c>
      <c r="K575" s="26">
        <v>38574.435416666667</v>
      </c>
      <c r="L575" s="25"/>
      <c r="M575" s="25"/>
      <c r="N575" s="24" t="s">
        <v>10</v>
      </c>
    </row>
    <row r="576" spans="1:14" ht="15.5" x14ac:dyDescent="0.35">
      <c r="A576" s="23" t="str">
        <f t="shared" si="8"/>
        <v>2005-VL Long-111-0</v>
      </c>
      <c r="B576" s="24">
        <v>2005</v>
      </c>
      <c r="C576" s="24" t="s">
        <v>9</v>
      </c>
      <c r="D576" s="24">
        <v>111</v>
      </c>
      <c r="E576" s="24">
        <v>0</v>
      </c>
      <c r="F576" s="25">
        <v>481984.603</v>
      </c>
      <c r="G576" s="25">
        <v>6523487.8459999999</v>
      </c>
      <c r="H576" s="25">
        <v>539730.84499999997</v>
      </c>
      <c r="I576" s="25">
        <v>6521040.6500000004</v>
      </c>
      <c r="J576" s="25">
        <v>1031.5550000000001</v>
      </c>
      <c r="K576" s="26">
        <v>38574.436111111114</v>
      </c>
      <c r="L576" s="25"/>
      <c r="M576" s="25"/>
      <c r="N576" s="24" t="s">
        <v>10</v>
      </c>
    </row>
    <row r="577" spans="1:14" ht="15.5" x14ac:dyDescent="0.35">
      <c r="A577" s="23" t="str">
        <f t="shared" si="8"/>
        <v>2005-VL Long-112-0</v>
      </c>
      <c r="B577" s="24">
        <v>2005</v>
      </c>
      <c r="C577" s="24" t="s">
        <v>9</v>
      </c>
      <c r="D577" s="24">
        <v>112</v>
      </c>
      <c r="E577" s="24">
        <v>0</v>
      </c>
      <c r="F577" s="25">
        <v>481976.75599999999</v>
      </c>
      <c r="G577" s="25">
        <v>6523484.4539999999</v>
      </c>
      <c r="H577" s="25">
        <v>539723.05299999996</v>
      </c>
      <c r="I577" s="25">
        <v>6521037.1430000002</v>
      </c>
      <c r="J577" s="25">
        <v>1030.57</v>
      </c>
      <c r="K577" s="26">
        <v>38574.436805555553</v>
      </c>
      <c r="L577" s="25"/>
      <c r="M577" s="25"/>
      <c r="N577" s="24" t="s">
        <v>10</v>
      </c>
    </row>
    <row r="578" spans="1:14" ht="15.5" x14ac:dyDescent="0.35">
      <c r="A578" s="23" t="str">
        <f t="shared" si="8"/>
        <v>2005-VL Long-113-0</v>
      </c>
      <c r="B578" s="24">
        <v>2005</v>
      </c>
      <c r="C578" s="24" t="s">
        <v>9</v>
      </c>
      <c r="D578" s="24">
        <v>113</v>
      </c>
      <c r="E578" s="24">
        <v>0</v>
      </c>
      <c r="F578" s="25">
        <v>481969.353</v>
      </c>
      <c r="G578" s="25">
        <v>6523480.2450000001</v>
      </c>
      <c r="H578" s="25">
        <v>539715.71600000001</v>
      </c>
      <c r="I578" s="25">
        <v>6521032.8250000002</v>
      </c>
      <c r="J578" s="25">
        <v>1029.204</v>
      </c>
      <c r="K578" s="26">
        <v>38574.438888888886</v>
      </c>
      <c r="L578" s="25"/>
      <c r="M578" s="25"/>
      <c r="N578" s="24" t="s">
        <v>10</v>
      </c>
    </row>
    <row r="579" spans="1:14" ht="15.5" x14ac:dyDescent="0.35">
      <c r="A579" s="23" t="str">
        <f t="shared" ref="A579:A642" si="9">B579 &amp; "-" &amp; C579 &amp; "-" &amp; D579 &amp; "-" &amp; E579</f>
        <v>2005-VL Long-114-0</v>
      </c>
      <c r="B579" s="24">
        <v>2005</v>
      </c>
      <c r="C579" s="24" t="s">
        <v>9</v>
      </c>
      <c r="D579" s="24">
        <v>114</v>
      </c>
      <c r="E579" s="24">
        <v>0</v>
      </c>
      <c r="F579" s="25">
        <v>481961.978</v>
      </c>
      <c r="G579" s="25">
        <v>6523477.642</v>
      </c>
      <c r="H579" s="25">
        <v>539708.38399999996</v>
      </c>
      <c r="I579" s="25">
        <v>6521030.1140000001</v>
      </c>
      <c r="J579" s="25">
        <v>1028.184</v>
      </c>
      <c r="K579" s="26">
        <v>38574.44027777778</v>
      </c>
      <c r="L579" s="25"/>
      <c r="M579" s="25"/>
      <c r="N579" s="24" t="s">
        <v>10</v>
      </c>
    </row>
    <row r="580" spans="1:14" ht="15.5" x14ac:dyDescent="0.35">
      <c r="A580" s="23" t="str">
        <f t="shared" si="9"/>
        <v>2005-VL Long-115-0</v>
      </c>
      <c r="B580" s="24">
        <v>2005</v>
      </c>
      <c r="C580" s="24" t="s">
        <v>9</v>
      </c>
      <c r="D580" s="24">
        <v>115</v>
      </c>
      <c r="E580" s="24">
        <v>0</v>
      </c>
      <c r="F580" s="25">
        <v>481953.61300000001</v>
      </c>
      <c r="G580" s="25">
        <v>6523474.3530000001</v>
      </c>
      <c r="H580" s="25">
        <v>539700.07200000004</v>
      </c>
      <c r="I580" s="25">
        <v>6521026.7010000004</v>
      </c>
      <c r="J580" s="25">
        <v>1026.9000000000001</v>
      </c>
      <c r="K580" s="26">
        <v>38574.443055555559</v>
      </c>
      <c r="L580" s="25"/>
      <c r="M580" s="25"/>
      <c r="N580" s="24" t="s">
        <v>10</v>
      </c>
    </row>
    <row r="581" spans="1:14" ht="15.5" x14ac:dyDescent="0.35">
      <c r="A581" s="23" t="str">
        <f t="shared" si="9"/>
        <v>2005-VL Long-116-0</v>
      </c>
      <c r="B581" s="24">
        <v>2005</v>
      </c>
      <c r="C581" s="24" t="s">
        <v>9</v>
      </c>
      <c r="D581" s="24">
        <v>116</v>
      </c>
      <c r="E581" s="24">
        <v>0</v>
      </c>
      <c r="F581" s="25">
        <v>481946.08500000002</v>
      </c>
      <c r="G581" s="25">
        <v>6523471.7079999996</v>
      </c>
      <c r="H581" s="25">
        <v>539692.58700000006</v>
      </c>
      <c r="I581" s="25">
        <v>6521023.9450000003</v>
      </c>
      <c r="J581" s="25">
        <v>1025.749</v>
      </c>
      <c r="K581" s="26">
        <v>38574.443749999999</v>
      </c>
      <c r="L581" s="25"/>
      <c r="M581" s="25"/>
      <c r="N581" s="24" t="s">
        <v>10</v>
      </c>
    </row>
    <row r="582" spans="1:14" ht="15.5" x14ac:dyDescent="0.35">
      <c r="A582" s="23" t="str">
        <f t="shared" si="9"/>
        <v>2005-VL Long-117-0</v>
      </c>
      <c r="B582" s="24">
        <v>2005</v>
      </c>
      <c r="C582" s="24" t="s">
        <v>9</v>
      </c>
      <c r="D582" s="24">
        <v>117</v>
      </c>
      <c r="E582" s="24">
        <v>0</v>
      </c>
      <c r="F582" s="25">
        <v>481940.68199999997</v>
      </c>
      <c r="G582" s="25">
        <v>6523467.1780000003</v>
      </c>
      <c r="H582" s="25">
        <v>539687.255</v>
      </c>
      <c r="I582" s="25">
        <v>6521019.3370000003</v>
      </c>
      <c r="J582" s="25">
        <v>1025.78</v>
      </c>
      <c r="K582" s="26">
        <v>38574.445138888892</v>
      </c>
      <c r="L582" s="25"/>
      <c r="M582" s="25"/>
      <c r="N582" s="24" t="s">
        <v>10</v>
      </c>
    </row>
    <row r="583" spans="1:14" ht="15.5" x14ac:dyDescent="0.35">
      <c r="A583" s="23" t="str">
        <f t="shared" si="9"/>
        <v>2005-VL Long-118-0</v>
      </c>
      <c r="B583" s="24">
        <v>2005</v>
      </c>
      <c r="C583" s="24" t="s">
        <v>9</v>
      </c>
      <c r="D583" s="24">
        <v>118</v>
      </c>
      <c r="E583" s="24">
        <v>0</v>
      </c>
      <c r="F583" s="25">
        <v>481930.43800000002</v>
      </c>
      <c r="G583" s="25">
        <v>6523462.642</v>
      </c>
      <c r="H583" s="25">
        <v>539677.08299999998</v>
      </c>
      <c r="I583" s="25">
        <v>6521014.6500000004</v>
      </c>
      <c r="J583" s="25">
        <v>1024.549</v>
      </c>
      <c r="K583" s="26">
        <v>38574.453472222223</v>
      </c>
      <c r="L583" s="25"/>
      <c r="M583" s="25"/>
      <c r="N583" s="24" t="s">
        <v>10</v>
      </c>
    </row>
    <row r="584" spans="1:14" ht="15.5" x14ac:dyDescent="0.35">
      <c r="A584" s="23" t="str">
        <f t="shared" si="9"/>
        <v>2005-VL Long-119-0</v>
      </c>
      <c r="B584" s="24">
        <v>2005</v>
      </c>
      <c r="C584" s="24" t="s">
        <v>9</v>
      </c>
      <c r="D584" s="24">
        <v>119</v>
      </c>
      <c r="E584" s="24">
        <v>0</v>
      </c>
      <c r="F584" s="25">
        <v>481923.50799999997</v>
      </c>
      <c r="G584" s="25">
        <v>6523457.682</v>
      </c>
      <c r="H584" s="25">
        <v>539670.23100000003</v>
      </c>
      <c r="I584" s="25">
        <v>6521009.5880000005</v>
      </c>
      <c r="J584" s="25">
        <v>1024.855</v>
      </c>
      <c r="K584" s="26">
        <v>38574.456944444442</v>
      </c>
      <c r="L584" s="25"/>
      <c r="M584" s="25"/>
      <c r="N584" s="24" t="s">
        <v>10</v>
      </c>
    </row>
    <row r="585" spans="1:14" ht="15.5" x14ac:dyDescent="0.35">
      <c r="A585" s="23" t="str">
        <f t="shared" si="9"/>
        <v>2005-VL Long-120-0</v>
      </c>
      <c r="B585" s="24">
        <v>2005</v>
      </c>
      <c r="C585" s="24" t="s">
        <v>9</v>
      </c>
      <c r="D585" s="24">
        <v>120</v>
      </c>
      <c r="E585" s="24">
        <v>0</v>
      </c>
      <c r="F585" s="25">
        <v>481914.45400000003</v>
      </c>
      <c r="G585" s="25">
        <v>6523451.267</v>
      </c>
      <c r="H585" s="25">
        <v>539661.277</v>
      </c>
      <c r="I585" s="25">
        <v>6521003.0420000004</v>
      </c>
      <c r="J585" s="25">
        <v>1026.1969999999999</v>
      </c>
      <c r="K585" s="26">
        <v>38574.459027777775</v>
      </c>
      <c r="L585" s="25"/>
      <c r="M585" s="25"/>
      <c r="N585" s="24" t="s">
        <v>10</v>
      </c>
    </row>
    <row r="586" spans="1:14" ht="15.5" x14ac:dyDescent="0.35">
      <c r="A586" s="23" t="str">
        <f t="shared" si="9"/>
        <v>2005-VL Long-121-0</v>
      </c>
      <c r="B586" s="24">
        <v>2005</v>
      </c>
      <c r="C586" s="24" t="s">
        <v>9</v>
      </c>
      <c r="D586" s="24">
        <v>121</v>
      </c>
      <c r="E586" s="24">
        <v>0</v>
      </c>
      <c r="F586" s="25">
        <v>481905.886</v>
      </c>
      <c r="G586" s="25">
        <v>6523448.0089999996</v>
      </c>
      <c r="H586" s="25">
        <v>539652.76199999999</v>
      </c>
      <c r="I586" s="25">
        <v>6520999.6579999998</v>
      </c>
      <c r="J586" s="25">
        <v>1026.068</v>
      </c>
      <c r="K586" s="26">
        <v>38574.459722222222</v>
      </c>
      <c r="L586" s="25"/>
      <c r="M586" s="25"/>
      <c r="N586" s="24" t="s">
        <v>10</v>
      </c>
    </row>
    <row r="587" spans="1:14" ht="15.5" x14ac:dyDescent="0.35">
      <c r="A587" s="23" t="str">
        <f t="shared" si="9"/>
        <v>2005-VL Long-122-0</v>
      </c>
      <c r="B587" s="24">
        <v>2005</v>
      </c>
      <c r="C587" s="24" t="s">
        <v>9</v>
      </c>
      <c r="D587" s="24">
        <v>122</v>
      </c>
      <c r="E587" s="24">
        <v>0</v>
      </c>
      <c r="F587" s="25">
        <v>481897.36300000001</v>
      </c>
      <c r="G587" s="25">
        <v>6523444.841</v>
      </c>
      <c r="H587" s="25">
        <v>539644.29099999997</v>
      </c>
      <c r="I587" s="25">
        <v>6520996.3640000001</v>
      </c>
      <c r="J587" s="25">
        <v>1025.7750000000001</v>
      </c>
      <c r="K587" s="26">
        <v>38574.461111111108</v>
      </c>
      <c r="L587" s="25"/>
      <c r="M587" s="25"/>
      <c r="N587" s="24" t="s">
        <v>10</v>
      </c>
    </row>
    <row r="588" spans="1:14" ht="15.5" x14ac:dyDescent="0.35">
      <c r="A588" s="23" t="str">
        <f t="shared" si="9"/>
        <v>2005-VL Long-123-0</v>
      </c>
      <c r="B588" s="24">
        <v>2005</v>
      </c>
      <c r="C588" s="24" t="s">
        <v>9</v>
      </c>
      <c r="D588" s="24">
        <v>123</v>
      </c>
      <c r="E588" s="24">
        <v>0</v>
      </c>
      <c r="F588" s="25">
        <v>481887.81800000003</v>
      </c>
      <c r="G588" s="25">
        <v>6523442.1239999998</v>
      </c>
      <c r="H588" s="25">
        <v>539634.79099999997</v>
      </c>
      <c r="I588" s="25">
        <v>6520993.5060000001</v>
      </c>
      <c r="J588" s="25">
        <v>1025.3489999999999</v>
      </c>
      <c r="K588" s="26">
        <v>38574.462500000001</v>
      </c>
      <c r="L588" s="25"/>
      <c r="M588" s="25"/>
      <c r="N588" s="24" t="s">
        <v>10</v>
      </c>
    </row>
    <row r="589" spans="1:14" ht="15.5" x14ac:dyDescent="0.35">
      <c r="A589" s="23" t="str">
        <f t="shared" si="9"/>
        <v>2005-VL Long-124-0</v>
      </c>
      <c r="B589" s="24">
        <v>2005</v>
      </c>
      <c r="C589" s="24" t="s">
        <v>9</v>
      </c>
      <c r="D589" s="24">
        <v>124</v>
      </c>
      <c r="E589" s="24">
        <v>0</v>
      </c>
      <c r="F589" s="25">
        <v>481876.17200000002</v>
      </c>
      <c r="G589" s="25">
        <v>6523437.4919999996</v>
      </c>
      <c r="H589" s="25">
        <v>539623.22</v>
      </c>
      <c r="I589" s="25">
        <v>6520988.7029999997</v>
      </c>
      <c r="J589" s="25">
        <v>1025.0640000000001</v>
      </c>
      <c r="K589" s="26">
        <v>38574.463194444441</v>
      </c>
      <c r="L589" s="25"/>
      <c r="M589" s="25"/>
      <c r="N589" s="24" t="s">
        <v>10</v>
      </c>
    </row>
    <row r="590" spans="1:14" ht="15.5" x14ac:dyDescent="0.35">
      <c r="A590" s="23" t="str">
        <f t="shared" si="9"/>
        <v>2005-VL Long-125-0</v>
      </c>
      <c r="B590" s="24">
        <v>2005</v>
      </c>
      <c r="C590" s="24" t="s">
        <v>9</v>
      </c>
      <c r="D590" s="24">
        <v>125</v>
      </c>
      <c r="E590" s="24">
        <v>0</v>
      </c>
      <c r="F590" s="25">
        <v>481865.63799999998</v>
      </c>
      <c r="G590" s="25">
        <v>6523435.9809999997</v>
      </c>
      <c r="H590" s="25">
        <v>539612.71400000004</v>
      </c>
      <c r="I590" s="25">
        <v>6520987.0350000001</v>
      </c>
      <c r="J590" s="25">
        <v>1024.991</v>
      </c>
      <c r="K590" s="26">
        <v>38574.463888888888</v>
      </c>
      <c r="L590" s="25"/>
      <c r="M590" s="25"/>
      <c r="N590" s="24" t="s">
        <v>10</v>
      </c>
    </row>
    <row r="591" spans="1:14" ht="15.5" x14ac:dyDescent="0.35">
      <c r="A591" s="23" t="str">
        <f t="shared" si="9"/>
        <v>2005-VL Long-126-0</v>
      </c>
      <c r="B591" s="24">
        <v>2005</v>
      </c>
      <c r="C591" s="24" t="s">
        <v>9</v>
      </c>
      <c r="D591" s="24">
        <v>126</v>
      </c>
      <c r="E591" s="24">
        <v>0</v>
      </c>
      <c r="F591" s="25">
        <v>481857.51500000001</v>
      </c>
      <c r="G591" s="25">
        <v>6523431.0360000003</v>
      </c>
      <c r="H591" s="25">
        <v>539604.66799999995</v>
      </c>
      <c r="I591" s="25">
        <v>6520981.9709999999</v>
      </c>
      <c r="J591" s="25">
        <v>1024.335</v>
      </c>
      <c r="K591" s="26">
        <v>38574.46597222222</v>
      </c>
      <c r="L591" s="25"/>
      <c r="M591" s="25"/>
      <c r="N591" s="24" t="s">
        <v>10</v>
      </c>
    </row>
    <row r="592" spans="1:14" ht="15.5" x14ac:dyDescent="0.35">
      <c r="A592" s="23" t="str">
        <f t="shared" si="9"/>
        <v>2005-VL Long-127-0</v>
      </c>
      <c r="B592" s="24">
        <v>2005</v>
      </c>
      <c r="C592" s="24" t="s">
        <v>9</v>
      </c>
      <c r="D592" s="24">
        <v>127</v>
      </c>
      <c r="E592" s="24">
        <v>0</v>
      </c>
      <c r="F592" s="25">
        <v>481845.16600000003</v>
      </c>
      <c r="G592" s="25">
        <v>6523427.7110000001</v>
      </c>
      <c r="H592" s="25">
        <v>539592.375</v>
      </c>
      <c r="I592" s="25">
        <v>6520978.4639999997</v>
      </c>
      <c r="J592" s="25">
        <v>1023.532</v>
      </c>
      <c r="K592" s="26">
        <v>38574.466666666667</v>
      </c>
      <c r="L592" s="25"/>
      <c r="M592" s="25"/>
      <c r="N592" s="24" t="s">
        <v>10</v>
      </c>
    </row>
    <row r="593" spans="1:14" ht="15.5" x14ac:dyDescent="0.35">
      <c r="A593" s="23" t="str">
        <f t="shared" si="9"/>
        <v>2005-VL Long-128-0</v>
      </c>
      <c r="B593" s="24">
        <v>2005</v>
      </c>
      <c r="C593" s="24" t="s">
        <v>9</v>
      </c>
      <c r="D593" s="24">
        <v>128</v>
      </c>
      <c r="E593" s="24">
        <v>0</v>
      </c>
      <c r="F593" s="25">
        <v>481836.49300000002</v>
      </c>
      <c r="G593" s="25">
        <v>6523425.3729999997</v>
      </c>
      <c r="H593" s="25">
        <v>539583.74100000004</v>
      </c>
      <c r="I593" s="25">
        <v>6520975.9970000004</v>
      </c>
      <c r="J593" s="25">
        <v>1022.689</v>
      </c>
      <c r="K593" s="26">
        <v>38574.467361111114</v>
      </c>
      <c r="L593" s="25"/>
      <c r="M593" s="25"/>
      <c r="N593" s="24" t="s">
        <v>10</v>
      </c>
    </row>
    <row r="594" spans="1:14" ht="15.5" x14ac:dyDescent="0.35">
      <c r="A594" s="23" t="str">
        <f t="shared" si="9"/>
        <v>2005-VL Long-129-0</v>
      </c>
      <c r="B594" s="24">
        <v>2005</v>
      </c>
      <c r="C594" s="24" t="s">
        <v>9</v>
      </c>
      <c r="D594" s="24">
        <v>129</v>
      </c>
      <c r="E594" s="24">
        <v>0</v>
      </c>
      <c r="F594" s="25"/>
      <c r="G594" s="25"/>
      <c r="H594" s="25" t="s">
        <v>10</v>
      </c>
      <c r="I594" s="25" t="s">
        <v>10</v>
      </c>
      <c r="J594" s="25"/>
      <c r="K594" s="26"/>
      <c r="L594" s="25"/>
      <c r="M594" s="25"/>
      <c r="N594" s="24" t="s">
        <v>13</v>
      </c>
    </row>
    <row r="595" spans="1:14" ht="15.5" x14ac:dyDescent="0.35">
      <c r="A595" s="23" t="str">
        <f t="shared" si="9"/>
        <v>2005-VL Long-130-0</v>
      </c>
      <c r="B595" s="24">
        <v>2005</v>
      </c>
      <c r="C595" s="24" t="s">
        <v>9</v>
      </c>
      <c r="D595" s="24">
        <v>130</v>
      </c>
      <c r="E595" s="24">
        <v>0</v>
      </c>
      <c r="F595" s="25">
        <v>481818.57500000001</v>
      </c>
      <c r="G595" s="25">
        <v>6523419.9369999999</v>
      </c>
      <c r="H595" s="25">
        <v>539565.91299999994</v>
      </c>
      <c r="I595" s="25">
        <v>6520970.2960000001</v>
      </c>
      <c r="J595" s="25">
        <v>1020.047</v>
      </c>
      <c r="K595" s="26">
        <v>38575.59652777778</v>
      </c>
      <c r="L595" s="25"/>
      <c r="M595" s="25"/>
      <c r="N595" s="24" t="s">
        <v>10</v>
      </c>
    </row>
    <row r="596" spans="1:14" ht="15.5" x14ac:dyDescent="0.35">
      <c r="A596" s="23" t="str">
        <f t="shared" si="9"/>
        <v>2005-VL Long-131-0</v>
      </c>
      <c r="B596" s="24">
        <v>2005</v>
      </c>
      <c r="C596" s="24" t="s">
        <v>9</v>
      </c>
      <c r="D596" s="24">
        <v>131</v>
      </c>
      <c r="E596" s="24">
        <v>0</v>
      </c>
      <c r="F596" s="25">
        <v>481808.261</v>
      </c>
      <c r="G596" s="25">
        <v>6523419.8150000004</v>
      </c>
      <c r="H596" s="25">
        <v>539555.60600000003</v>
      </c>
      <c r="I596" s="25">
        <v>6520970.0209999997</v>
      </c>
      <c r="J596" s="25">
        <v>1018.046</v>
      </c>
      <c r="K596" s="26">
        <v>38575.597916666666</v>
      </c>
      <c r="L596" s="25"/>
      <c r="M596" s="25"/>
      <c r="N596" s="24" t="s">
        <v>10</v>
      </c>
    </row>
    <row r="597" spans="1:14" ht="15.5" x14ac:dyDescent="0.35">
      <c r="A597" s="23" t="str">
        <f t="shared" si="9"/>
        <v>2005-VL Long-132-0</v>
      </c>
      <c r="B597" s="24">
        <v>2005</v>
      </c>
      <c r="C597" s="24" t="s">
        <v>9</v>
      </c>
      <c r="D597" s="24">
        <v>132</v>
      </c>
      <c r="E597" s="24">
        <v>0</v>
      </c>
      <c r="F597" s="25">
        <v>481800.45400000003</v>
      </c>
      <c r="G597" s="25">
        <v>6523417.2489999998</v>
      </c>
      <c r="H597" s="25">
        <v>539547.84199999995</v>
      </c>
      <c r="I597" s="25">
        <v>6520967.3389999997</v>
      </c>
      <c r="J597" s="25">
        <v>1015.879</v>
      </c>
      <c r="K597" s="26">
        <v>38575.599305555559</v>
      </c>
      <c r="L597" s="25"/>
      <c r="M597" s="25"/>
      <c r="N597" s="24" t="s">
        <v>10</v>
      </c>
    </row>
    <row r="598" spans="1:14" ht="15.5" x14ac:dyDescent="0.35">
      <c r="A598" s="23" t="str">
        <f t="shared" si="9"/>
        <v>2005-VL Long-133-0</v>
      </c>
      <c r="B598" s="24">
        <v>2005</v>
      </c>
      <c r="C598" s="24" t="s">
        <v>9</v>
      </c>
      <c r="D598" s="24">
        <v>133</v>
      </c>
      <c r="E598" s="24">
        <v>0</v>
      </c>
      <c r="F598" s="25">
        <v>481790.58899999998</v>
      </c>
      <c r="G598" s="25">
        <v>6523414.7790000001</v>
      </c>
      <c r="H598" s="25">
        <v>539538.01800000004</v>
      </c>
      <c r="I598" s="25">
        <v>6520964.7230000002</v>
      </c>
      <c r="J598" s="25">
        <v>1014.96</v>
      </c>
      <c r="K598" s="26">
        <v>38575.600694444445</v>
      </c>
      <c r="L598" s="25"/>
      <c r="M598" s="25"/>
      <c r="N598" s="24" t="s">
        <v>10</v>
      </c>
    </row>
    <row r="599" spans="1:14" ht="15.5" x14ac:dyDescent="0.35">
      <c r="A599" s="23" t="str">
        <f t="shared" si="9"/>
        <v>2005-VL Long-134-0</v>
      </c>
      <c r="B599" s="24">
        <v>2005</v>
      </c>
      <c r="C599" s="24" t="s">
        <v>9</v>
      </c>
      <c r="D599" s="24">
        <v>134</v>
      </c>
      <c r="E599" s="24">
        <v>0</v>
      </c>
      <c r="F599" s="25">
        <v>481782.25</v>
      </c>
      <c r="G599" s="25">
        <v>6523408.1900000004</v>
      </c>
      <c r="H599" s="25">
        <v>539529.78200000001</v>
      </c>
      <c r="I599" s="25">
        <v>6520958.0130000003</v>
      </c>
      <c r="J599" s="25">
        <v>1016.592</v>
      </c>
      <c r="K599" s="26">
        <v>38575.602777777778</v>
      </c>
      <c r="L599" s="25"/>
      <c r="M599" s="25"/>
      <c r="N599" s="24" t="s">
        <v>10</v>
      </c>
    </row>
    <row r="600" spans="1:14" ht="15.5" x14ac:dyDescent="0.35">
      <c r="A600" s="23" t="str">
        <f t="shared" si="9"/>
        <v>2005-VL Long-135-0</v>
      </c>
      <c r="B600" s="24">
        <v>2005</v>
      </c>
      <c r="C600" s="24" t="s">
        <v>9</v>
      </c>
      <c r="D600" s="24">
        <v>135</v>
      </c>
      <c r="E600" s="24">
        <v>0</v>
      </c>
      <c r="F600" s="25">
        <v>481772.995</v>
      </c>
      <c r="G600" s="25">
        <v>6523401.9519999996</v>
      </c>
      <c r="H600" s="25">
        <v>539520.62399999995</v>
      </c>
      <c r="I600" s="25">
        <v>6520951.6399999997</v>
      </c>
      <c r="J600" s="25">
        <v>1018.167</v>
      </c>
      <c r="K600" s="26">
        <v>38575.604166666664</v>
      </c>
      <c r="L600" s="25"/>
      <c r="M600" s="25"/>
      <c r="N600" s="24" t="s">
        <v>10</v>
      </c>
    </row>
    <row r="601" spans="1:14" ht="15.5" x14ac:dyDescent="0.35">
      <c r="A601" s="23" t="str">
        <f t="shared" si="9"/>
        <v>2005-VL Long-136-0</v>
      </c>
      <c r="B601" s="24">
        <v>2005</v>
      </c>
      <c r="C601" s="24" t="s">
        <v>9</v>
      </c>
      <c r="D601" s="24">
        <v>136</v>
      </c>
      <c r="E601" s="24">
        <v>0</v>
      </c>
      <c r="F601" s="25">
        <v>481765.04800000001</v>
      </c>
      <c r="G601" s="25">
        <v>6523408.6179999998</v>
      </c>
      <c r="H601" s="25">
        <v>539512.58200000005</v>
      </c>
      <c r="I601" s="25">
        <v>6520958.1840000004</v>
      </c>
      <c r="J601" s="25">
        <v>1013.458</v>
      </c>
      <c r="K601" s="26">
        <v>38575.609027777777</v>
      </c>
      <c r="L601" s="25"/>
      <c r="M601" s="25"/>
      <c r="N601" s="24" t="s">
        <v>10</v>
      </c>
    </row>
    <row r="602" spans="1:14" ht="15.5" x14ac:dyDescent="0.35">
      <c r="A602" s="23" t="str">
        <f t="shared" si="9"/>
        <v>2005-VL Long-137-0</v>
      </c>
      <c r="B602" s="24">
        <v>2005</v>
      </c>
      <c r="C602" s="24" t="s">
        <v>9</v>
      </c>
      <c r="D602" s="24">
        <v>137</v>
      </c>
      <c r="E602" s="24">
        <v>0</v>
      </c>
      <c r="F602" s="25">
        <v>481756.50699999998</v>
      </c>
      <c r="G602" s="25">
        <v>6523407.0279999999</v>
      </c>
      <c r="H602" s="25">
        <v>539504.06900000002</v>
      </c>
      <c r="I602" s="25">
        <v>6520956.4680000003</v>
      </c>
      <c r="J602" s="25">
        <v>1015.486</v>
      </c>
      <c r="K602" s="26">
        <v>38575.609722222223</v>
      </c>
      <c r="L602" s="25"/>
      <c r="M602" s="25"/>
      <c r="N602" s="24" t="s">
        <v>10</v>
      </c>
    </row>
    <row r="603" spans="1:14" ht="15.5" x14ac:dyDescent="0.35">
      <c r="A603" s="23" t="str">
        <f t="shared" si="9"/>
        <v>2005-VL Long-138-0</v>
      </c>
      <c r="B603" s="24">
        <v>2005</v>
      </c>
      <c r="C603" s="24" t="s">
        <v>9</v>
      </c>
      <c r="D603" s="24">
        <v>138</v>
      </c>
      <c r="E603" s="24">
        <v>0</v>
      </c>
      <c r="F603" s="25">
        <v>481748.538</v>
      </c>
      <c r="G603" s="25">
        <v>6523406.0870000003</v>
      </c>
      <c r="H603" s="25">
        <v>539496.11800000002</v>
      </c>
      <c r="I603" s="25">
        <v>6520955.4079999998</v>
      </c>
      <c r="J603" s="25">
        <v>1017.114</v>
      </c>
      <c r="K603" s="26">
        <v>38575.611111111109</v>
      </c>
      <c r="L603" s="25"/>
      <c r="M603" s="25"/>
      <c r="N603" s="24" t="s">
        <v>10</v>
      </c>
    </row>
    <row r="604" spans="1:14" ht="15.5" x14ac:dyDescent="0.35">
      <c r="A604" s="23" t="str">
        <f t="shared" si="9"/>
        <v>2005-VL Long-139-0</v>
      </c>
      <c r="B604" s="24">
        <v>2005</v>
      </c>
      <c r="C604" s="24" t="s">
        <v>9</v>
      </c>
      <c r="D604" s="24">
        <v>139</v>
      </c>
      <c r="E604" s="24">
        <v>0</v>
      </c>
      <c r="F604" s="25">
        <v>481739.864</v>
      </c>
      <c r="G604" s="25">
        <v>6523405.7300000004</v>
      </c>
      <c r="H604" s="25">
        <v>539487.45400000003</v>
      </c>
      <c r="I604" s="25">
        <v>6520954.9220000003</v>
      </c>
      <c r="J604" s="25">
        <v>1017.996</v>
      </c>
      <c r="K604" s="26">
        <v>38575.611805555556</v>
      </c>
      <c r="L604" s="25"/>
      <c r="M604" s="25"/>
      <c r="N604" s="24" t="s">
        <v>10</v>
      </c>
    </row>
    <row r="605" spans="1:14" ht="15.5" x14ac:dyDescent="0.35">
      <c r="A605" s="23" t="str">
        <f t="shared" si="9"/>
        <v>2005-VL Long-140-0</v>
      </c>
      <c r="B605" s="24">
        <v>2005</v>
      </c>
      <c r="C605" s="24" t="s">
        <v>9</v>
      </c>
      <c r="D605" s="24">
        <v>140</v>
      </c>
      <c r="E605" s="24">
        <v>0</v>
      </c>
      <c r="F605" s="25">
        <v>481726.14899999998</v>
      </c>
      <c r="G605" s="25">
        <v>6523405.2220000001</v>
      </c>
      <c r="H605" s="25">
        <v>539473.75300000003</v>
      </c>
      <c r="I605" s="25">
        <v>6520954.2089999998</v>
      </c>
      <c r="J605" s="25">
        <v>1018.768</v>
      </c>
      <c r="K605" s="26">
        <v>38575.613888888889</v>
      </c>
      <c r="L605" s="25"/>
      <c r="M605" s="25"/>
      <c r="N605" s="24" t="s">
        <v>10</v>
      </c>
    </row>
    <row r="606" spans="1:14" ht="15.5" x14ac:dyDescent="0.35">
      <c r="A606" s="23" t="str">
        <f t="shared" si="9"/>
        <v>2005-VL Long-141-0</v>
      </c>
      <c r="B606" s="24">
        <v>2005</v>
      </c>
      <c r="C606" s="24" t="s">
        <v>9</v>
      </c>
      <c r="D606" s="24">
        <v>141</v>
      </c>
      <c r="E606" s="24">
        <v>0</v>
      </c>
      <c r="F606" s="25">
        <v>481718.71899999998</v>
      </c>
      <c r="G606" s="25">
        <v>6523402.409</v>
      </c>
      <c r="H606" s="25">
        <v>539466.36899999995</v>
      </c>
      <c r="I606" s="25">
        <v>6520951.2860000003</v>
      </c>
      <c r="J606" s="25">
        <v>1018.7190000000001</v>
      </c>
      <c r="K606" s="26">
        <v>38575.615972222222</v>
      </c>
      <c r="L606" s="25"/>
      <c r="M606" s="25"/>
      <c r="N606" s="24" t="s">
        <v>10</v>
      </c>
    </row>
    <row r="607" spans="1:14" ht="15.5" x14ac:dyDescent="0.35">
      <c r="A607" s="23" t="str">
        <f t="shared" si="9"/>
        <v>2005-VL Long-142-0</v>
      </c>
      <c r="B607" s="24">
        <v>2005</v>
      </c>
      <c r="C607" s="24" t="s">
        <v>9</v>
      </c>
      <c r="D607" s="24">
        <v>142</v>
      </c>
      <c r="E607" s="24">
        <v>0</v>
      </c>
      <c r="F607" s="25">
        <v>481705.15299999999</v>
      </c>
      <c r="G607" s="25">
        <v>6523397.602</v>
      </c>
      <c r="H607" s="25">
        <v>539452.88100000005</v>
      </c>
      <c r="I607" s="25">
        <v>6520946.2800000003</v>
      </c>
      <c r="J607" s="25">
        <v>1018.311</v>
      </c>
      <c r="K607" s="26">
        <v>38575.616666666669</v>
      </c>
      <c r="L607" s="25"/>
      <c r="M607" s="25"/>
      <c r="N607" s="24" t="s">
        <v>10</v>
      </c>
    </row>
    <row r="608" spans="1:14" ht="15.5" x14ac:dyDescent="0.35">
      <c r="A608" s="23" t="str">
        <f t="shared" si="9"/>
        <v>2005-VL Long-143-0</v>
      </c>
      <c r="B608" s="24">
        <v>2005</v>
      </c>
      <c r="C608" s="24" t="s">
        <v>9</v>
      </c>
      <c r="D608" s="24">
        <v>143</v>
      </c>
      <c r="E608" s="24">
        <v>0</v>
      </c>
      <c r="F608" s="25">
        <v>481694.45799999998</v>
      </c>
      <c r="G608" s="25">
        <v>6523387.5750000002</v>
      </c>
      <c r="H608" s="25">
        <v>539442.34100000001</v>
      </c>
      <c r="I608" s="25">
        <v>6520936.0980000002</v>
      </c>
      <c r="J608" s="25">
        <v>1017.147</v>
      </c>
      <c r="K608" s="26">
        <v>38575.618055555555</v>
      </c>
      <c r="L608" s="25"/>
      <c r="M608" s="25"/>
      <c r="N608" s="24" t="s">
        <v>10</v>
      </c>
    </row>
    <row r="609" spans="1:14" ht="15.5" x14ac:dyDescent="0.35">
      <c r="A609" s="23" t="str">
        <f t="shared" si="9"/>
        <v>2005-VL Long-144-0</v>
      </c>
      <c r="B609" s="24">
        <v>2005</v>
      </c>
      <c r="C609" s="24" t="s">
        <v>9</v>
      </c>
      <c r="D609" s="24">
        <v>144</v>
      </c>
      <c r="E609" s="24">
        <v>0</v>
      </c>
      <c r="F609" s="25">
        <v>481682.83799999999</v>
      </c>
      <c r="G609" s="25">
        <v>6523378.3339999998</v>
      </c>
      <c r="H609" s="25">
        <v>539430.86499999999</v>
      </c>
      <c r="I609" s="25">
        <v>6520926.6880000001</v>
      </c>
      <c r="J609" s="25">
        <v>1017.003</v>
      </c>
      <c r="K609" s="26">
        <v>38575.619444444441</v>
      </c>
      <c r="L609" s="25"/>
      <c r="M609" s="25"/>
      <c r="N609" s="24" t="s">
        <v>10</v>
      </c>
    </row>
    <row r="610" spans="1:14" ht="15.5" x14ac:dyDescent="0.35">
      <c r="A610" s="23" t="str">
        <f t="shared" si="9"/>
        <v>2005-VL Long-145-0</v>
      </c>
      <c r="B610" s="24">
        <v>2005</v>
      </c>
      <c r="C610" s="24" t="s">
        <v>9</v>
      </c>
      <c r="D610" s="24">
        <v>145</v>
      </c>
      <c r="E610" s="24">
        <v>0</v>
      </c>
      <c r="F610" s="25">
        <v>481669.07799999998</v>
      </c>
      <c r="G610" s="25">
        <v>6523368.9199999999</v>
      </c>
      <c r="H610" s="25">
        <v>539417.25199999998</v>
      </c>
      <c r="I610" s="25">
        <v>6520917.0729999999</v>
      </c>
      <c r="J610" s="25">
        <v>1015.609</v>
      </c>
      <c r="K610" s="26">
        <v>38575.620833333334</v>
      </c>
      <c r="L610" s="25"/>
      <c r="M610" s="25"/>
      <c r="N610" s="24" t="s">
        <v>10</v>
      </c>
    </row>
    <row r="611" spans="1:14" ht="15.5" x14ac:dyDescent="0.35">
      <c r="A611" s="23" t="str">
        <f t="shared" si="9"/>
        <v>2005-VL Long-146-0</v>
      </c>
      <c r="B611" s="24">
        <v>2005</v>
      </c>
      <c r="C611" s="24" t="s">
        <v>9</v>
      </c>
      <c r="D611" s="24">
        <v>146</v>
      </c>
      <c r="E611" s="24">
        <v>0</v>
      </c>
      <c r="F611" s="25">
        <v>481655.58899999998</v>
      </c>
      <c r="G611" s="25">
        <v>6523360.3859999999</v>
      </c>
      <c r="H611" s="25">
        <v>539403.897</v>
      </c>
      <c r="I611" s="25">
        <v>6520908.3420000002</v>
      </c>
      <c r="J611" s="25">
        <v>1013.968</v>
      </c>
      <c r="K611" s="26">
        <v>38575.621527777781</v>
      </c>
      <c r="L611" s="25"/>
      <c r="M611" s="25"/>
      <c r="N611" s="24" t="s">
        <v>10</v>
      </c>
    </row>
    <row r="612" spans="1:14" ht="15.5" x14ac:dyDescent="0.35">
      <c r="A612" s="23" t="str">
        <f t="shared" si="9"/>
        <v>2005-VL Long-147-0</v>
      </c>
      <c r="B612" s="24">
        <v>2005</v>
      </c>
      <c r="C612" s="24" t="s">
        <v>9</v>
      </c>
      <c r="D612" s="24">
        <v>147</v>
      </c>
      <c r="E612" s="24">
        <v>0</v>
      </c>
      <c r="F612" s="25">
        <v>481639.17499999999</v>
      </c>
      <c r="G612" s="25">
        <v>6523357.0180000002</v>
      </c>
      <c r="H612" s="25">
        <v>539387.54200000002</v>
      </c>
      <c r="I612" s="25">
        <v>6520904.7309999997</v>
      </c>
      <c r="J612" s="25">
        <v>1012.266</v>
      </c>
      <c r="K612" s="26">
        <v>38575.623611111114</v>
      </c>
      <c r="L612" s="25"/>
      <c r="M612" s="25"/>
      <c r="N612" s="24" t="s">
        <v>10</v>
      </c>
    </row>
    <row r="613" spans="1:14" ht="15.5" x14ac:dyDescent="0.35">
      <c r="A613" s="23" t="str">
        <f t="shared" si="9"/>
        <v>2005-VL Long-148-0</v>
      </c>
      <c r="B613" s="24">
        <v>2005</v>
      </c>
      <c r="C613" s="24" t="s">
        <v>9</v>
      </c>
      <c r="D613" s="24">
        <v>148</v>
      </c>
      <c r="E613" s="24">
        <v>0</v>
      </c>
      <c r="F613" s="25">
        <v>481623.26899999997</v>
      </c>
      <c r="G613" s="25">
        <v>6523353.1169999996</v>
      </c>
      <c r="H613" s="25">
        <v>539371.70200000005</v>
      </c>
      <c r="I613" s="25">
        <v>6520900.5939999996</v>
      </c>
      <c r="J613" s="25">
        <v>1010.402</v>
      </c>
      <c r="K613" s="26">
        <v>38575.625</v>
      </c>
      <c r="L613" s="25"/>
      <c r="M613" s="25"/>
      <c r="N613" s="24" t="s">
        <v>10</v>
      </c>
    </row>
    <row r="614" spans="1:14" ht="15.5" x14ac:dyDescent="0.35">
      <c r="A614" s="23" t="str">
        <f t="shared" si="9"/>
        <v>2005-VL Long-149-0</v>
      </c>
      <c r="B614" s="24">
        <v>2005</v>
      </c>
      <c r="C614" s="24" t="s">
        <v>9</v>
      </c>
      <c r="D614" s="24">
        <v>149</v>
      </c>
      <c r="E614" s="24">
        <v>0</v>
      </c>
      <c r="F614" s="25">
        <v>481606.15700000001</v>
      </c>
      <c r="G614" s="25">
        <v>6523353.2369999997</v>
      </c>
      <c r="H614" s="25">
        <v>539354.59499999997</v>
      </c>
      <c r="I614" s="25">
        <v>6520900.4589999998</v>
      </c>
      <c r="J614" s="25">
        <v>1009.588</v>
      </c>
      <c r="K614" s="26">
        <v>38575.626388888886</v>
      </c>
      <c r="L614" s="25"/>
      <c r="M614" s="25"/>
      <c r="N614" s="24" t="s">
        <v>10</v>
      </c>
    </row>
    <row r="615" spans="1:14" ht="15.5" x14ac:dyDescent="0.35">
      <c r="A615" s="23" t="str">
        <f t="shared" si="9"/>
        <v>2005-VL Long-150-0</v>
      </c>
      <c r="B615" s="24">
        <v>2005</v>
      </c>
      <c r="C615" s="24" t="s">
        <v>9</v>
      </c>
      <c r="D615" s="24">
        <v>150</v>
      </c>
      <c r="E615" s="24">
        <v>0</v>
      </c>
      <c r="F615" s="25">
        <v>481589.80699999997</v>
      </c>
      <c r="G615" s="25">
        <v>6523351.4560000002</v>
      </c>
      <c r="H615" s="25">
        <v>539338.28099999996</v>
      </c>
      <c r="I615" s="25">
        <v>6520898.4349999996</v>
      </c>
      <c r="J615" s="25">
        <v>1011.6</v>
      </c>
      <c r="K615" s="26">
        <v>38575.62777777778</v>
      </c>
      <c r="L615" s="25"/>
      <c r="M615" s="25"/>
      <c r="N615" s="24" t="s">
        <v>10</v>
      </c>
    </row>
    <row r="616" spans="1:14" ht="15.5" x14ac:dyDescent="0.35">
      <c r="A616" s="23" t="str">
        <f t="shared" si="9"/>
        <v>2005-VL Long-151-0</v>
      </c>
      <c r="B616" s="24">
        <v>2005</v>
      </c>
      <c r="C616" s="24" t="s">
        <v>9</v>
      </c>
      <c r="D616" s="24">
        <v>151</v>
      </c>
      <c r="E616" s="24">
        <v>0</v>
      </c>
      <c r="F616" s="25">
        <v>481573.95199999999</v>
      </c>
      <c r="G616" s="25">
        <v>6523346.909</v>
      </c>
      <c r="H616" s="25">
        <v>539322.50199999998</v>
      </c>
      <c r="I616" s="25">
        <v>6520893.6529999999</v>
      </c>
      <c r="J616" s="25">
        <v>1012.511</v>
      </c>
      <c r="K616" s="26">
        <v>38575.629166666666</v>
      </c>
      <c r="L616" s="25"/>
      <c r="M616" s="25"/>
      <c r="N616" s="24" t="s">
        <v>10</v>
      </c>
    </row>
    <row r="617" spans="1:14" ht="15.5" x14ac:dyDescent="0.35">
      <c r="A617" s="23" t="str">
        <f t="shared" si="9"/>
        <v>2005-VL Long-152-0</v>
      </c>
      <c r="B617" s="24">
        <v>2005</v>
      </c>
      <c r="C617" s="24" t="s">
        <v>9</v>
      </c>
      <c r="D617" s="24">
        <v>152</v>
      </c>
      <c r="E617" s="24">
        <v>0</v>
      </c>
      <c r="F617" s="25">
        <v>481557.11099999998</v>
      </c>
      <c r="G617" s="25">
        <v>6523344.9510000004</v>
      </c>
      <c r="H617" s="25">
        <v>539305.69900000002</v>
      </c>
      <c r="I617" s="25">
        <v>6520891.4450000003</v>
      </c>
      <c r="J617" s="25">
        <v>1012.6420000000001</v>
      </c>
      <c r="K617" s="26">
        <v>38575.630555555559</v>
      </c>
      <c r="L617" s="25"/>
      <c r="M617" s="25"/>
      <c r="N617" s="24" t="s">
        <v>10</v>
      </c>
    </row>
    <row r="618" spans="1:14" ht="15.5" x14ac:dyDescent="0.35">
      <c r="A618" s="23" t="str">
        <f t="shared" si="9"/>
        <v>2005-VL Long-153-0</v>
      </c>
      <c r="B618" s="24">
        <v>2005</v>
      </c>
      <c r="C618" s="24" t="s">
        <v>9</v>
      </c>
      <c r="D618" s="24">
        <v>153</v>
      </c>
      <c r="E618" s="24">
        <v>0</v>
      </c>
      <c r="F618" s="25">
        <v>481544.49300000002</v>
      </c>
      <c r="G618" s="25">
        <v>6523335.3360000001</v>
      </c>
      <c r="H618" s="25">
        <v>539293.23</v>
      </c>
      <c r="I618" s="25">
        <v>6520881.6459999997</v>
      </c>
      <c r="J618" s="25">
        <v>1011.895</v>
      </c>
      <c r="K618" s="26">
        <v>38575.631249999999</v>
      </c>
      <c r="L618" s="25"/>
      <c r="M618" s="25"/>
      <c r="N618" s="24" t="s">
        <v>10</v>
      </c>
    </row>
    <row r="619" spans="1:14" ht="15.5" x14ac:dyDescent="0.35">
      <c r="A619" s="23" t="str">
        <f t="shared" si="9"/>
        <v>2005-VL Long-154-0</v>
      </c>
      <c r="B619" s="24">
        <v>2005</v>
      </c>
      <c r="C619" s="24" t="s">
        <v>9</v>
      </c>
      <c r="D619" s="24">
        <v>154</v>
      </c>
      <c r="E619" s="24">
        <v>0</v>
      </c>
      <c r="F619" s="25">
        <v>481536.201</v>
      </c>
      <c r="G619" s="25">
        <v>6523322.517</v>
      </c>
      <c r="H619" s="25">
        <v>539285.13300000003</v>
      </c>
      <c r="I619" s="25">
        <v>6520868.71</v>
      </c>
      <c r="J619" s="25">
        <v>1011.4450000000001</v>
      </c>
      <c r="K619" s="26">
        <v>38575.631944444445</v>
      </c>
      <c r="L619" s="25"/>
      <c r="M619" s="25"/>
      <c r="N619" s="24" t="s">
        <v>10</v>
      </c>
    </row>
    <row r="620" spans="1:14" ht="15.5" x14ac:dyDescent="0.35">
      <c r="A620" s="23" t="str">
        <f t="shared" si="9"/>
        <v>2005-VL Long-155-0</v>
      </c>
      <c r="B620" s="24">
        <v>2005</v>
      </c>
      <c r="C620" s="24" t="s">
        <v>9</v>
      </c>
      <c r="D620" s="24">
        <v>155</v>
      </c>
      <c r="E620" s="24">
        <v>0</v>
      </c>
      <c r="F620" s="25">
        <v>481525.68300000002</v>
      </c>
      <c r="G620" s="25">
        <v>6523312.5980000002</v>
      </c>
      <c r="H620" s="25">
        <v>539274.76899999997</v>
      </c>
      <c r="I620" s="25">
        <v>6520858.6390000004</v>
      </c>
      <c r="J620" s="25">
        <v>1010.447</v>
      </c>
      <c r="K620" s="26">
        <v>38575.633333333331</v>
      </c>
      <c r="L620" s="25"/>
      <c r="M620" s="25"/>
      <c r="N620" s="24" t="s">
        <v>10</v>
      </c>
    </row>
    <row r="621" spans="1:14" ht="15.5" x14ac:dyDescent="0.35">
      <c r="A621" s="23" t="str">
        <f t="shared" si="9"/>
        <v>2005-VL Long-156-0</v>
      </c>
      <c r="B621" s="24">
        <v>2005</v>
      </c>
      <c r="C621" s="24" t="s">
        <v>9</v>
      </c>
      <c r="D621" s="24">
        <v>156</v>
      </c>
      <c r="E621" s="24">
        <v>0</v>
      </c>
      <c r="F621" s="25">
        <v>481513.89199999999</v>
      </c>
      <c r="G621" s="25">
        <v>6523304.1809999999</v>
      </c>
      <c r="H621" s="25">
        <v>539263.11</v>
      </c>
      <c r="I621" s="25">
        <v>6520850.0499999998</v>
      </c>
      <c r="J621" s="25">
        <v>1009.775</v>
      </c>
      <c r="K621" s="26">
        <v>38575.634027777778</v>
      </c>
      <c r="L621" s="25"/>
      <c r="M621" s="25"/>
      <c r="N621" s="24" t="s">
        <v>10</v>
      </c>
    </row>
    <row r="622" spans="1:14" ht="15.5" x14ac:dyDescent="0.35">
      <c r="A622" s="23" t="str">
        <f t="shared" si="9"/>
        <v>2005-VL Long-157-0</v>
      </c>
      <c r="B622" s="24">
        <v>2005</v>
      </c>
      <c r="C622" s="24" t="s">
        <v>9</v>
      </c>
      <c r="D622" s="24">
        <v>157</v>
      </c>
      <c r="E622" s="24">
        <v>0</v>
      </c>
      <c r="F622" s="25">
        <v>481499.84</v>
      </c>
      <c r="G622" s="25">
        <v>6523296.5250000004</v>
      </c>
      <c r="H622" s="25">
        <v>539249.179</v>
      </c>
      <c r="I622" s="25">
        <v>6520842.1880000001</v>
      </c>
      <c r="J622" s="25">
        <v>1008.664</v>
      </c>
      <c r="K622" s="26">
        <v>38575.636111111111</v>
      </c>
      <c r="L622" s="25"/>
      <c r="M622" s="25"/>
      <c r="N622" s="24" t="s">
        <v>10</v>
      </c>
    </row>
    <row r="623" spans="1:14" ht="15.5" x14ac:dyDescent="0.35">
      <c r="A623" s="23" t="str">
        <f t="shared" si="9"/>
        <v>2005-VL Long-158-0</v>
      </c>
      <c r="B623" s="24">
        <v>2005</v>
      </c>
      <c r="C623" s="24" t="s">
        <v>9</v>
      </c>
      <c r="D623" s="24">
        <v>158</v>
      </c>
      <c r="E623" s="24">
        <v>0</v>
      </c>
      <c r="F623" s="25">
        <v>481484.946</v>
      </c>
      <c r="G623" s="25">
        <v>6523291.8540000003</v>
      </c>
      <c r="H623" s="25">
        <v>539234.36199999996</v>
      </c>
      <c r="I623" s="25">
        <v>6520837.2970000003</v>
      </c>
      <c r="J623" s="25">
        <v>1007.546</v>
      </c>
      <c r="K623" s="26">
        <v>38575.636805555558</v>
      </c>
      <c r="L623" s="25"/>
      <c r="M623" s="25"/>
      <c r="N623" s="24" t="s">
        <v>10</v>
      </c>
    </row>
    <row r="624" spans="1:14" ht="15.5" x14ac:dyDescent="0.35">
      <c r="A624" s="23" t="str">
        <f t="shared" si="9"/>
        <v>2005-VL Long-159-0</v>
      </c>
      <c r="B624" s="24">
        <v>2005</v>
      </c>
      <c r="C624" s="24" t="s">
        <v>9</v>
      </c>
      <c r="D624" s="24">
        <v>159</v>
      </c>
      <c r="E624" s="24">
        <v>0</v>
      </c>
      <c r="F624" s="25">
        <v>481470.08500000002</v>
      </c>
      <c r="G624" s="25">
        <v>6523290.7529999996</v>
      </c>
      <c r="H624" s="25">
        <v>539219.52500000002</v>
      </c>
      <c r="I624" s="25">
        <v>6520835.9749999996</v>
      </c>
      <c r="J624" s="25">
        <v>1006.117</v>
      </c>
      <c r="K624" s="26">
        <v>38575.637499999997</v>
      </c>
      <c r="L624" s="25"/>
      <c r="M624" s="25"/>
      <c r="N624" s="24" t="s">
        <v>10</v>
      </c>
    </row>
    <row r="625" spans="1:14" ht="15.5" x14ac:dyDescent="0.35">
      <c r="A625" s="23" t="str">
        <f t="shared" si="9"/>
        <v>2005-VL Long-160-0</v>
      </c>
      <c r="B625" s="24">
        <v>2005</v>
      </c>
      <c r="C625" s="24" t="s">
        <v>9</v>
      </c>
      <c r="D625" s="24">
        <v>160</v>
      </c>
      <c r="E625" s="24">
        <v>0</v>
      </c>
      <c r="F625" s="25">
        <v>481454.91600000003</v>
      </c>
      <c r="G625" s="25">
        <v>6523287.9680000003</v>
      </c>
      <c r="H625" s="25">
        <v>539204.40500000003</v>
      </c>
      <c r="I625" s="25">
        <v>6520832.9649999999</v>
      </c>
      <c r="J625" s="25">
        <v>1005.025</v>
      </c>
      <c r="K625" s="26">
        <v>38575.638194444444</v>
      </c>
      <c r="L625" s="25"/>
      <c r="M625" s="25"/>
      <c r="N625" s="24" t="s">
        <v>10</v>
      </c>
    </row>
    <row r="626" spans="1:14" ht="15.5" x14ac:dyDescent="0.35">
      <c r="A626" s="23" t="str">
        <f t="shared" si="9"/>
        <v>2005-VL Long-161-0</v>
      </c>
      <c r="B626" s="24">
        <v>2005</v>
      </c>
      <c r="C626" s="24" t="s">
        <v>9</v>
      </c>
      <c r="D626" s="24">
        <v>161</v>
      </c>
      <c r="E626" s="24">
        <v>0</v>
      </c>
      <c r="F626" s="25">
        <v>481438.91600000003</v>
      </c>
      <c r="G626" s="25">
        <v>6523285.3849999998</v>
      </c>
      <c r="H626" s="25">
        <v>539188.451</v>
      </c>
      <c r="I626" s="25">
        <v>6520830.1440000003</v>
      </c>
      <c r="J626" s="25">
        <v>1004.379</v>
      </c>
      <c r="K626" s="26">
        <v>38575.640277777777</v>
      </c>
      <c r="L626" s="25"/>
      <c r="M626" s="25"/>
      <c r="N626" s="24" t="s">
        <v>10</v>
      </c>
    </row>
    <row r="627" spans="1:14" ht="15.5" x14ac:dyDescent="0.35">
      <c r="A627" s="23" t="str">
        <f t="shared" si="9"/>
        <v>2005-VL Long-162-0</v>
      </c>
      <c r="B627" s="24">
        <v>2005</v>
      </c>
      <c r="C627" s="24" t="s">
        <v>9</v>
      </c>
      <c r="D627" s="24">
        <v>162</v>
      </c>
      <c r="E627" s="24">
        <v>0</v>
      </c>
      <c r="F627" s="25">
        <v>481425.53200000001</v>
      </c>
      <c r="G627" s="25">
        <v>6523279.5640000002</v>
      </c>
      <c r="H627" s="25">
        <v>539175.16099999996</v>
      </c>
      <c r="I627" s="25">
        <v>6520824.1260000002</v>
      </c>
      <c r="J627" s="25">
        <v>1005.073</v>
      </c>
      <c r="K627" s="26">
        <v>38575.64166666667</v>
      </c>
      <c r="L627" s="25"/>
      <c r="M627" s="25"/>
      <c r="N627" s="24" t="s">
        <v>10</v>
      </c>
    </row>
    <row r="628" spans="1:14" ht="15.5" x14ac:dyDescent="0.35">
      <c r="A628" s="23" t="str">
        <f t="shared" si="9"/>
        <v>2005-VL Long-163-0</v>
      </c>
      <c r="B628" s="24">
        <v>2005</v>
      </c>
      <c r="C628" s="24" t="s">
        <v>9</v>
      </c>
      <c r="D628" s="24">
        <v>163</v>
      </c>
      <c r="E628" s="24">
        <v>0</v>
      </c>
      <c r="F628" s="25">
        <v>481412.14500000002</v>
      </c>
      <c r="G628" s="25">
        <v>6523276.04</v>
      </c>
      <c r="H628" s="25">
        <v>539161.83299999998</v>
      </c>
      <c r="I628" s="25">
        <v>6520820.4040000001</v>
      </c>
      <c r="J628" s="25">
        <v>1005.239</v>
      </c>
      <c r="K628" s="26">
        <v>38575.642361111109</v>
      </c>
      <c r="L628" s="25"/>
      <c r="M628" s="25"/>
      <c r="N628" s="24" t="s">
        <v>10</v>
      </c>
    </row>
    <row r="629" spans="1:14" ht="15.5" x14ac:dyDescent="0.35">
      <c r="A629" s="23" t="str">
        <f t="shared" si="9"/>
        <v>2005-VL Long-164-0</v>
      </c>
      <c r="B629" s="24">
        <v>2005</v>
      </c>
      <c r="C629" s="24" t="s">
        <v>9</v>
      </c>
      <c r="D629" s="24">
        <v>164</v>
      </c>
      <c r="E629" s="24">
        <v>0</v>
      </c>
      <c r="F629" s="25">
        <v>481391.83</v>
      </c>
      <c r="G629" s="25">
        <v>6523273.9550000001</v>
      </c>
      <c r="H629" s="25">
        <v>539141.55799999996</v>
      </c>
      <c r="I629" s="25">
        <v>6520818.017</v>
      </c>
      <c r="J629" s="25">
        <v>1004.485</v>
      </c>
      <c r="K629" s="26">
        <v>38575.643750000003</v>
      </c>
      <c r="L629" s="25"/>
      <c r="M629" s="25"/>
      <c r="N629" s="24" t="s">
        <v>10</v>
      </c>
    </row>
    <row r="630" spans="1:14" ht="15.5" x14ac:dyDescent="0.35">
      <c r="A630" s="23" t="str">
        <f t="shared" si="9"/>
        <v>2005-VL Long-165-0</v>
      </c>
      <c r="B630" s="24">
        <v>2005</v>
      </c>
      <c r="C630" s="24" t="s">
        <v>9</v>
      </c>
      <c r="D630" s="24">
        <v>165</v>
      </c>
      <c r="E630" s="24">
        <v>0</v>
      </c>
      <c r="F630" s="25">
        <v>481377.478</v>
      </c>
      <c r="G630" s="25">
        <v>6523266.6150000002</v>
      </c>
      <c r="H630" s="25">
        <v>539127.32400000002</v>
      </c>
      <c r="I630" s="25">
        <v>6520810.4670000002</v>
      </c>
      <c r="J630" s="25">
        <v>1004.0069999999999</v>
      </c>
      <c r="K630" s="26">
        <v>38575.645138888889</v>
      </c>
      <c r="L630" s="25"/>
      <c r="M630" s="25"/>
      <c r="N630" s="24" t="s">
        <v>10</v>
      </c>
    </row>
    <row r="631" spans="1:14" ht="15.5" x14ac:dyDescent="0.35">
      <c r="A631" s="23" t="str">
        <f t="shared" si="9"/>
        <v>2005-VL Long-166-0</v>
      </c>
      <c r="B631" s="24">
        <v>2005</v>
      </c>
      <c r="C631" s="24" t="s">
        <v>9</v>
      </c>
      <c r="D631" s="24">
        <v>166</v>
      </c>
      <c r="E631" s="24">
        <v>0</v>
      </c>
      <c r="F631" s="25">
        <v>481362.185</v>
      </c>
      <c r="G631" s="25">
        <v>6523260.7110000001</v>
      </c>
      <c r="H631" s="25">
        <v>539112.12699999998</v>
      </c>
      <c r="I631" s="25">
        <v>6520804.3370000003</v>
      </c>
      <c r="J631" s="25">
        <v>1003.109</v>
      </c>
      <c r="K631" s="26">
        <v>38575.646527777775</v>
      </c>
      <c r="L631" s="25"/>
      <c r="M631" s="25"/>
      <c r="N631" s="24" t="s">
        <v>10</v>
      </c>
    </row>
    <row r="632" spans="1:14" ht="15.5" x14ac:dyDescent="0.35">
      <c r="A632" s="23" t="str">
        <f t="shared" si="9"/>
        <v>2005-VL Long-167-0</v>
      </c>
      <c r="B632" s="24">
        <v>2005</v>
      </c>
      <c r="C632" s="24" t="s">
        <v>9</v>
      </c>
      <c r="D632" s="24">
        <v>167</v>
      </c>
      <c r="E632" s="24">
        <v>0</v>
      </c>
      <c r="F632" s="25">
        <v>481345.92700000003</v>
      </c>
      <c r="G632" s="25">
        <v>6523260.7319999998</v>
      </c>
      <c r="H632" s="25">
        <v>539095.87699999998</v>
      </c>
      <c r="I632" s="25">
        <v>6520804.1160000004</v>
      </c>
      <c r="J632" s="25">
        <v>1001.996</v>
      </c>
      <c r="K632" s="26">
        <v>38575.647916666669</v>
      </c>
      <c r="L632" s="25"/>
      <c r="M632" s="25"/>
      <c r="N632" s="24" t="s">
        <v>10</v>
      </c>
    </row>
    <row r="633" spans="1:14" ht="15.5" x14ac:dyDescent="0.35">
      <c r="A633" s="23" t="str">
        <f t="shared" si="9"/>
        <v>2005-VL Long-168-0</v>
      </c>
      <c r="B633" s="24">
        <v>2005</v>
      </c>
      <c r="C633" s="24" t="s">
        <v>9</v>
      </c>
      <c r="D633" s="24">
        <v>168</v>
      </c>
      <c r="E633" s="24">
        <v>0</v>
      </c>
      <c r="F633" s="25">
        <v>481330.70400000003</v>
      </c>
      <c r="G633" s="25">
        <v>6523259.5329999998</v>
      </c>
      <c r="H633" s="25">
        <v>539080.679</v>
      </c>
      <c r="I633" s="25">
        <v>6520802.6900000004</v>
      </c>
      <c r="J633" s="25">
        <v>1000.909</v>
      </c>
      <c r="K633" s="26">
        <v>38575.648611111108</v>
      </c>
      <c r="L633" s="25"/>
      <c r="M633" s="25"/>
      <c r="N633" s="24" t="s">
        <v>10</v>
      </c>
    </row>
    <row r="634" spans="1:14" ht="15.5" x14ac:dyDescent="0.35">
      <c r="A634" s="23" t="str">
        <f t="shared" si="9"/>
        <v>2005-VL Long-169-0</v>
      </c>
      <c r="B634" s="24">
        <v>2005</v>
      </c>
      <c r="C634" s="24" t="s">
        <v>9</v>
      </c>
      <c r="D634" s="24">
        <v>169</v>
      </c>
      <c r="E634" s="24">
        <v>0</v>
      </c>
      <c r="F634" s="25">
        <v>481315.29700000002</v>
      </c>
      <c r="G634" s="25">
        <v>6523260.3300000001</v>
      </c>
      <c r="H634" s="25">
        <v>539065.26800000004</v>
      </c>
      <c r="I634" s="25">
        <v>6520803.2570000002</v>
      </c>
      <c r="J634" s="25">
        <v>999.3</v>
      </c>
      <c r="K634" s="26">
        <v>38575.65</v>
      </c>
      <c r="L634" s="25"/>
      <c r="M634" s="25"/>
      <c r="N634" s="24" t="s">
        <v>10</v>
      </c>
    </row>
    <row r="635" spans="1:14" ht="15.5" x14ac:dyDescent="0.35">
      <c r="A635" s="23" t="str">
        <f t="shared" si="9"/>
        <v>2005-VL Long-170-0</v>
      </c>
      <c r="B635" s="24">
        <v>2005</v>
      </c>
      <c r="C635" s="24" t="s">
        <v>9</v>
      </c>
      <c r="D635" s="24">
        <v>170</v>
      </c>
      <c r="E635" s="24">
        <v>0</v>
      </c>
      <c r="F635" s="25">
        <v>481298.12099999998</v>
      </c>
      <c r="G635" s="25">
        <v>6523260.773</v>
      </c>
      <c r="H635" s="25">
        <v>539048.09400000004</v>
      </c>
      <c r="I635" s="25">
        <v>6520803.443</v>
      </c>
      <c r="J635" s="25">
        <v>997.923</v>
      </c>
      <c r="K635" s="26">
        <v>38575.650694444441</v>
      </c>
      <c r="L635" s="25"/>
      <c r="M635" s="25"/>
      <c r="N635" s="24" t="s">
        <v>10</v>
      </c>
    </row>
    <row r="636" spans="1:14" ht="15.5" x14ac:dyDescent="0.35">
      <c r="A636" s="23" t="str">
        <f t="shared" si="9"/>
        <v>2005-VL Long-171-0</v>
      </c>
      <c r="B636" s="24">
        <v>2005</v>
      </c>
      <c r="C636" s="24" t="s">
        <v>9</v>
      </c>
      <c r="D636" s="24">
        <v>171</v>
      </c>
      <c r="E636" s="24">
        <v>0</v>
      </c>
      <c r="F636" s="25">
        <v>481282.46100000001</v>
      </c>
      <c r="G636" s="25">
        <v>6523260.8320000004</v>
      </c>
      <c r="H636" s="25">
        <v>539032.44099999999</v>
      </c>
      <c r="I636" s="25">
        <v>6520803.2680000002</v>
      </c>
      <c r="J636" s="25">
        <v>996.40099999999995</v>
      </c>
      <c r="K636" s="26">
        <v>38575.652083333334</v>
      </c>
      <c r="L636" s="25"/>
      <c r="M636" s="25"/>
      <c r="N636" s="24" t="s">
        <v>10</v>
      </c>
    </row>
    <row r="637" spans="1:14" ht="15.5" x14ac:dyDescent="0.35">
      <c r="A637" s="23" t="str">
        <f t="shared" si="9"/>
        <v>2005-VL Long-172-0</v>
      </c>
      <c r="B637" s="24">
        <v>2005</v>
      </c>
      <c r="C637" s="24" t="s">
        <v>9</v>
      </c>
      <c r="D637" s="24">
        <v>172</v>
      </c>
      <c r="E637" s="24">
        <v>0</v>
      </c>
      <c r="F637" s="25">
        <v>481265.99300000002</v>
      </c>
      <c r="G637" s="25">
        <v>6523259.2479999997</v>
      </c>
      <c r="H637" s="25">
        <v>539016.00399999996</v>
      </c>
      <c r="I637" s="25">
        <v>6520801.4390000002</v>
      </c>
      <c r="J637" s="25">
        <v>997.14700000000005</v>
      </c>
      <c r="K637" s="26">
        <v>38575.652777777781</v>
      </c>
      <c r="L637" s="25"/>
      <c r="M637" s="25"/>
      <c r="N637" s="24" t="s">
        <v>10</v>
      </c>
    </row>
    <row r="638" spans="1:14" ht="15.5" x14ac:dyDescent="0.35">
      <c r="A638" s="23" t="str">
        <f t="shared" si="9"/>
        <v>2005-VL Long-173-0</v>
      </c>
      <c r="B638" s="24">
        <v>2005</v>
      </c>
      <c r="C638" s="24" t="s">
        <v>9</v>
      </c>
      <c r="D638" s="24">
        <v>173</v>
      </c>
      <c r="E638" s="24">
        <v>0</v>
      </c>
      <c r="F638" s="25">
        <v>481253</v>
      </c>
      <c r="G638" s="25">
        <v>6523253.477</v>
      </c>
      <c r="H638" s="25">
        <v>539003.10400000005</v>
      </c>
      <c r="I638" s="25">
        <v>6520795.477</v>
      </c>
      <c r="J638" s="25">
        <v>997.57100000000003</v>
      </c>
      <c r="K638" s="26">
        <v>38575.65347222222</v>
      </c>
      <c r="L638" s="25"/>
      <c r="M638" s="25"/>
      <c r="N638" s="24" t="s">
        <v>10</v>
      </c>
    </row>
    <row r="639" spans="1:14" ht="15.5" x14ac:dyDescent="0.35">
      <c r="A639" s="23" t="str">
        <f t="shared" si="9"/>
        <v>2005-VL Long-174-0</v>
      </c>
      <c r="B639" s="24">
        <v>2005</v>
      </c>
      <c r="C639" s="24" t="s">
        <v>9</v>
      </c>
      <c r="D639" s="24">
        <v>174</v>
      </c>
      <c r="E639" s="24">
        <v>0</v>
      </c>
      <c r="F639" s="25">
        <v>481239.63400000002</v>
      </c>
      <c r="G639" s="25">
        <v>6523243.7699999996</v>
      </c>
      <c r="H639" s="25">
        <v>538989.89</v>
      </c>
      <c r="I639" s="25">
        <v>6520785.5750000002</v>
      </c>
      <c r="J639" s="25">
        <v>997.87099999999998</v>
      </c>
      <c r="K639" s="26">
        <v>38575.654166666667</v>
      </c>
      <c r="L639" s="25"/>
      <c r="M639" s="25"/>
      <c r="N639" s="24" t="s">
        <v>10</v>
      </c>
    </row>
    <row r="640" spans="1:14" ht="15.5" x14ac:dyDescent="0.35">
      <c r="A640" s="23" t="str">
        <f t="shared" si="9"/>
        <v>2005-VL Long-175-0</v>
      </c>
      <c r="B640" s="24">
        <v>2005</v>
      </c>
      <c r="C640" s="24" t="s">
        <v>9</v>
      </c>
      <c r="D640" s="24">
        <v>175</v>
      </c>
      <c r="E640" s="24">
        <v>0</v>
      </c>
      <c r="F640" s="25">
        <v>481226.60399999999</v>
      </c>
      <c r="G640" s="25">
        <v>6523230.8830000004</v>
      </c>
      <c r="H640" s="25">
        <v>538977.05799999996</v>
      </c>
      <c r="I640" s="25">
        <v>6520772.5</v>
      </c>
      <c r="J640" s="25">
        <v>998.00599999999997</v>
      </c>
      <c r="K640" s="26">
        <v>38575.655555555553</v>
      </c>
      <c r="L640" s="25"/>
      <c r="M640" s="25"/>
      <c r="N640" s="24" t="s">
        <v>10</v>
      </c>
    </row>
    <row r="641" spans="1:14" ht="15.5" x14ac:dyDescent="0.35">
      <c r="A641" s="23" t="str">
        <f t="shared" si="9"/>
        <v>2005-VL Long-176-0</v>
      </c>
      <c r="B641" s="24">
        <v>2005</v>
      </c>
      <c r="C641" s="24" t="s">
        <v>9</v>
      </c>
      <c r="D641" s="24">
        <v>176</v>
      </c>
      <c r="E641" s="24">
        <v>0</v>
      </c>
      <c r="F641" s="25">
        <v>481212.74099999998</v>
      </c>
      <c r="G641" s="25">
        <v>6523218.7790000001</v>
      </c>
      <c r="H641" s="25">
        <v>538963.38300000003</v>
      </c>
      <c r="I641" s="25">
        <v>6520760.1950000003</v>
      </c>
      <c r="J641" s="25">
        <v>997.53899999999999</v>
      </c>
      <c r="K641" s="26">
        <v>38575.65625</v>
      </c>
      <c r="L641" s="25"/>
      <c r="M641" s="25"/>
      <c r="N641" s="24" t="s">
        <v>10</v>
      </c>
    </row>
    <row r="642" spans="1:14" ht="15.5" x14ac:dyDescent="0.35">
      <c r="A642" s="23" t="str">
        <f t="shared" si="9"/>
        <v>2005-VL Long-177-0</v>
      </c>
      <c r="B642" s="24">
        <v>2005</v>
      </c>
      <c r="C642" s="24" t="s">
        <v>9</v>
      </c>
      <c r="D642" s="24">
        <v>177</v>
      </c>
      <c r="E642" s="24">
        <v>0</v>
      </c>
      <c r="F642" s="25">
        <v>481197.79200000002</v>
      </c>
      <c r="G642" s="25">
        <v>6523210.7029999997</v>
      </c>
      <c r="H642" s="25">
        <v>538948.56200000003</v>
      </c>
      <c r="I642" s="25">
        <v>6520751.8990000002</v>
      </c>
      <c r="J642" s="25">
        <v>996.64200000000005</v>
      </c>
      <c r="K642" s="26">
        <v>38575.657638888886</v>
      </c>
      <c r="L642" s="25"/>
      <c r="M642" s="25"/>
      <c r="N642" s="24" t="s">
        <v>10</v>
      </c>
    </row>
    <row r="643" spans="1:14" ht="15.5" x14ac:dyDescent="0.35">
      <c r="A643" s="23" t="str">
        <f t="shared" ref="A643:A706" si="10">B643 &amp; "-" &amp; C643 &amp; "-" &amp; D643 &amp; "-" &amp; E643</f>
        <v>2005-VL Long-178-0</v>
      </c>
      <c r="B643" s="24">
        <v>2005</v>
      </c>
      <c r="C643" s="24" t="s">
        <v>9</v>
      </c>
      <c r="D643" s="24">
        <v>178</v>
      </c>
      <c r="E643" s="24">
        <v>0</v>
      </c>
      <c r="F643" s="25">
        <v>481182.05599999998</v>
      </c>
      <c r="G643" s="25">
        <v>6523203.4400000004</v>
      </c>
      <c r="H643" s="25">
        <v>538932.94200000004</v>
      </c>
      <c r="I643" s="25">
        <v>6520744.4060000004</v>
      </c>
      <c r="J643" s="25">
        <v>995.39200000000005</v>
      </c>
      <c r="K643" s="26">
        <v>38575.65902777778</v>
      </c>
      <c r="L643" s="25"/>
      <c r="M643" s="25"/>
      <c r="N643" s="24" t="s">
        <v>10</v>
      </c>
    </row>
    <row r="644" spans="1:14" ht="15.5" x14ac:dyDescent="0.35">
      <c r="A644" s="23" t="str">
        <f t="shared" si="10"/>
        <v>2005-VL Long-179-0</v>
      </c>
      <c r="B644" s="24">
        <v>2005</v>
      </c>
      <c r="C644" s="24" t="s">
        <v>9</v>
      </c>
      <c r="D644" s="24">
        <v>179</v>
      </c>
      <c r="E644" s="24">
        <v>0</v>
      </c>
      <c r="F644" s="25">
        <v>481167.03399999999</v>
      </c>
      <c r="G644" s="25">
        <v>6523194.6339999996</v>
      </c>
      <c r="H644" s="25">
        <v>538918.05900000001</v>
      </c>
      <c r="I644" s="25">
        <v>6520735.3799999999</v>
      </c>
      <c r="J644" s="25">
        <v>994.83799999999997</v>
      </c>
      <c r="K644" s="26">
        <v>38575.661111111112</v>
      </c>
      <c r="L644" s="25"/>
      <c r="M644" s="25"/>
      <c r="N644" s="24" t="s">
        <v>10</v>
      </c>
    </row>
    <row r="645" spans="1:14" ht="15.5" x14ac:dyDescent="0.35">
      <c r="A645" s="23" t="str">
        <f t="shared" si="10"/>
        <v>2005-VL Long-1-1</v>
      </c>
      <c r="B645" s="24">
        <v>2005</v>
      </c>
      <c r="C645" s="24" t="s">
        <v>9</v>
      </c>
      <c r="D645" s="24">
        <v>1</v>
      </c>
      <c r="E645" s="24">
        <v>1</v>
      </c>
      <c r="F645" s="25">
        <v>482797.08500000002</v>
      </c>
      <c r="G645" s="25">
        <v>6523675.2719999999</v>
      </c>
      <c r="H645" s="25">
        <v>540540.12699999998</v>
      </c>
      <c r="I645" s="25">
        <v>6521240.1100000003</v>
      </c>
      <c r="J645" s="25">
        <v>1082.422</v>
      </c>
      <c r="K645" s="26">
        <v>38576.378472222219</v>
      </c>
      <c r="L645" s="25"/>
      <c r="M645" s="25"/>
      <c r="N645" s="24" t="s">
        <v>14</v>
      </c>
    </row>
    <row r="646" spans="1:14" ht="15.5" x14ac:dyDescent="0.35">
      <c r="A646" s="23" t="str">
        <f t="shared" si="10"/>
        <v>2005-VL Long-6-1</v>
      </c>
      <c r="B646" s="24">
        <v>2005</v>
      </c>
      <c r="C646" s="24" t="s">
        <v>9</v>
      </c>
      <c r="D646" s="24">
        <v>6</v>
      </c>
      <c r="E646" s="24">
        <v>1</v>
      </c>
      <c r="F646" s="25">
        <v>482763.929</v>
      </c>
      <c r="G646" s="25">
        <v>6523676.8360000001</v>
      </c>
      <c r="H646" s="25">
        <v>540506.96400000004</v>
      </c>
      <c r="I646" s="25">
        <v>6521241.1799999997</v>
      </c>
      <c r="J646" s="25">
        <v>1084.4190000000001</v>
      </c>
      <c r="K646" s="26">
        <v>38576.379861111112</v>
      </c>
      <c r="L646" s="25"/>
      <c r="M646" s="25"/>
      <c r="N646" s="24" t="s">
        <v>14</v>
      </c>
    </row>
    <row r="647" spans="1:14" ht="15.5" x14ac:dyDescent="0.35">
      <c r="A647" s="23" t="str">
        <f t="shared" si="10"/>
        <v>2005-VL Long-23-1</v>
      </c>
      <c r="B647" s="24">
        <v>2005</v>
      </c>
      <c r="C647" s="24" t="s">
        <v>9</v>
      </c>
      <c r="D647" s="24">
        <v>23</v>
      </c>
      <c r="E647" s="24">
        <v>1</v>
      </c>
      <c r="F647" s="25">
        <v>482642.76500000001</v>
      </c>
      <c r="G647" s="25">
        <v>6523676.5279999999</v>
      </c>
      <c r="H647" s="25">
        <v>540385.86499999999</v>
      </c>
      <c r="I647" s="25">
        <v>6521239.0630000001</v>
      </c>
      <c r="J647" s="25">
        <v>1069.0119999999999</v>
      </c>
      <c r="K647" s="26">
        <v>38576.385416666664</v>
      </c>
      <c r="L647" s="25"/>
      <c r="M647" s="25"/>
      <c r="N647" s="24" t="s">
        <v>14</v>
      </c>
    </row>
    <row r="648" spans="1:14" ht="15.5" x14ac:dyDescent="0.35">
      <c r="A648" s="23" t="str">
        <f t="shared" si="10"/>
        <v>2005-VL Long-27-1</v>
      </c>
      <c r="B648" s="24">
        <v>2005</v>
      </c>
      <c r="C648" s="24" t="s">
        <v>9</v>
      </c>
      <c r="D648" s="24">
        <v>27</v>
      </c>
      <c r="E648" s="24">
        <v>1</v>
      </c>
      <c r="F648" s="25">
        <v>482610.027</v>
      </c>
      <c r="G648" s="25">
        <v>6523674.4869999997</v>
      </c>
      <c r="H648" s="25">
        <v>540353.17299999995</v>
      </c>
      <c r="I648" s="25">
        <v>6521236.5350000001</v>
      </c>
      <c r="J648" s="25">
        <v>1073.441</v>
      </c>
      <c r="K648" s="26">
        <v>38576.386111111111</v>
      </c>
      <c r="L648" s="25"/>
      <c r="M648" s="25"/>
      <c r="N648" s="24" t="s">
        <v>14</v>
      </c>
    </row>
    <row r="649" spans="1:14" ht="15.5" x14ac:dyDescent="0.35">
      <c r="A649" s="23" t="str">
        <f t="shared" si="10"/>
        <v>2005-VL Long-31-1</v>
      </c>
      <c r="B649" s="24">
        <v>2005</v>
      </c>
      <c r="C649" s="24" t="s">
        <v>9</v>
      </c>
      <c r="D649" s="24">
        <v>31</v>
      </c>
      <c r="E649" s="24">
        <v>1</v>
      </c>
      <c r="F649" s="25">
        <v>482579.261</v>
      </c>
      <c r="G649" s="25">
        <v>6523669.6490000002</v>
      </c>
      <c r="H649" s="25">
        <v>540322.495</v>
      </c>
      <c r="I649" s="25">
        <v>6521231.2400000002</v>
      </c>
      <c r="J649" s="25">
        <v>1070.452</v>
      </c>
      <c r="K649" s="26">
        <v>38576.387499999997</v>
      </c>
      <c r="L649" s="25"/>
      <c r="M649" s="25"/>
      <c r="N649" s="24" t="s">
        <v>14</v>
      </c>
    </row>
    <row r="650" spans="1:14" ht="15.5" x14ac:dyDescent="0.35">
      <c r="A650" s="23" t="str">
        <f t="shared" si="10"/>
        <v>2005-VL Long-34-1</v>
      </c>
      <c r="B650" s="24">
        <v>2005</v>
      </c>
      <c r="C650" s="24" t="s">
        <v>9</v>
      </c>
      <c r="D650" s="24">
        <v>34</v>
      </c>
      <c r="E650" s="24">
        <v>1</v>
      </c>
      <c r="F650" s="25">
        <v>482556.58100000001</v>
      </c>
      <c r="G650" s="25">
        <v>6523665.2810000004</v>
      </c>
      <c r="H650" s="25">
        <v>540299.89099999995</v>
      </c>
      <c r="I650" s="25">
        <v>6521226.5350000001</v>
      </c>
      <c r="J650" s="25">
        <v>1064.2629999999999</v>
      </c>
      <c r="K650" s="26">
        <v>38576.388194444444</v>
      </c>
      <c r="L650" s="25"/>
      <c r="M650" s="25"/>
      <c r="N650" s="24" t="s">
        <v>14</v>
      </c>
    </row>
    <row r="651" spans="1:14" ht="15.5" x14ac:dyDescent="0.35">
      <c r="A651" s="23" t="str">
        <f t="shared" si="10"/>
        <v>2005-VL Long-39-1</v>
      </c>
      <c r="B651" s="24">
        <v>2005</v>
      </c>
      <c r="C651" s="24" t="s">
        <v>9</v>
      </c>
      <c r="D651" s="24">
        <v>39</v>
      </c>
      <c r="E651" s="24">
        <v>1</v>
      </c>
      <c r="F651" s="25">
        <v>482514.73100000003</v>
      </c>
      <c r="G651" s="25">
        <v>6523657.0880000005</v>
      </c>
      <c r="H651" s="25">
        <v>540258.18400000001</v>
      </c>
      <c r="I651" s="25">
        <v>6521217.7220000001</v>
      </c>
      <c r="J651" s="25">
        <v>1057.9929999999999</v>
      </c>
      <c r="K651" s="26">
        <v>38576.392361111109</v>
      </c>
      <c r="L651" s="25"/>
      <c r="M651" s="25"/>
      <c r="N651" s="24" t="s">
        <v>14</v>
      </c>
    </row>
    <row r="652" spans="1:14" ht="15.5" x14ac:dyDescent="0.35">
      <c r="A652" s="23" t="str">
        <f t="shared" si="10"/>
        <v>2005-VL Long-42-1</v>
      </c>
      <c r="B652" s="24">
        <v>2005</v>
      </c>
      <c r="C652" s="24" t="s">
        <v>9</v>
      </c>
      <c r="D652" s="24">
        <v>42</v>
      </c>
      <c r="E652" s="24">
        <v>1</v>
      </c>
      <c r="F652" s="25">
        <v>482493.4</v>
      </c>
      <c r="G652" s="25">
        <v>6523650.21</v>
      </c>
      <c r="H652" s="25">
        <v>540236.96600000001</v>
      </c>
      <c r="I652" s="25">
        <v>6521210.5290000001</v>
      </c>
      <c r="J652" s="25">
        <v>1063.2449999999999</v>
      </c>
      <c r="K652" s="26">
        <v>38576.395833333336</v>
      </c>
      <c r="L652" s="25"/>
      <c r="M652" s="25"/>
      <c r="N652" s="24" t="s">
        <v>14</v>
      </c>
    </row>
    <row r="653" spans="1:14" ht="15.5" x14ac:dyDescent="0.35">
      <c r="A653" s="23" t="str">
        <f t="shared" si="10"/>
        <v>2005-VL Long-45-1</v>
      </c>
      <c r="B653" s="24">
        <v>2005</v>
      </c>
      <c r="C653" s="24" t="s">
        <v>9</v>
      </c>
      <c r="D653" s="24">
        <v>45</v>
      </c>
      <c r="E653" s="24">
        <v>1</v>
      </c>
      <c r="F653" s="25">
        <v>482470.15500000003</v>
      </c>
      <c r="G653" s="25">
        <v>6523641.2889999999</v>
      </c>
      <c r="H653" s="25">
        <v>540213.86600000004</v>
      </c>
      <c r="I653" s="25">
        <v>6521201.2649999997</v>
      </c>
      <c r="J653" s="25">
        <v>1065.364</v>
      </c>
      <c r="K653" s="26">
        <v>38576.396527777775</v>
      </c>
      <c r="L653" s="25"/>
      <c r="M653" s="25"/>
      <c r="N653" s="24" t="s">
        <v>14</v>
      </c>
    </row>
    <row r="654" spans="1:14" ht="15.5" x14ac:dyDescent="0.35">
      <c r="A654" s="23" t="str">
        <f t="shared" si="10"/>
        <v>2005-VL Long-51-1</v>
      </c>
      <c r="B654" s="24">
        <v>2005</v>
      </c>
      <c r="C654" s="24" t="s">
        <v>9</v>
      </c>
      <c r="D654" s="24">
        <v>51</v>
      </c>
      <c r="E654" s="24">
        <v>1</v>
      </c>
      <c r="F654" s="25">
        <v>482428.19400000002</v>
      </c>
      <c r="G654" s="25">
        <v>6523634.8490000004</v>
      </c>
      <c r="H654" s="25">
        <v>540172.022</v>
      </c>
      <c r="I654" s="25">
        <v>6521194.2019999996</v>
      </c>
      <c r="J654" s="25">
        <v>1060.002</v>
      </c>
      <c r="K654" s="26">
        <v>38576.397916666669</v>
      </c>
      <c r="L654" s="25"/>
      <c r="M654" s="25"/>
      <c r="N654" s="24" t="s">
        <v>14</v>
      </c>
    </row>
    <row r="655" spans="1:14" ht="15.5" x14ac:dyDescent="0.35">
      <c r="A655" s="23" t="str">
        <f t="shared" si="10"/>
        <v>2005-VL Long-54-1</v>
      </c>
      <c r="B655" s="24">
        <v>2005</v>
      </c>
      <c r="C655" s="24" t="s">
        <v>9</v>
      </c>
      <c r="D655" s="24">
        <v>54</v>
      </c>
      <c r="E655" s="24">
        <v>1</v>
      </c>
      <c r="F655" s="25">
        <v>482401.34399999998</v>
      </c>
      <c r="G655" s="25">
        <v>6523632.0099999998</v>
      </c>
      <c r="H655" s="25">
        <v>540145.228</v>
      </c>
      <c r="I655" s="25">
        <v>6521190.9639999997</v>
      </c>
      <c r="J655" s="25">
        <v>1054.509</v>
      </c>
      <c r="K655" s="26">
        <v>38576.399305555555</v>
      </c>
      <c r="L655" s="25"/>
      <c r="M655" s="25"/>
      <c r="N655" s="24" t="s">
        <v>14</v>
      </c>
    </row>
    <row r="656" spans="1:14" ht="15.5" x14ac:dyDescent="0.35">
      <c r="A656" s="23" t="str">
        <f t="shared" si="10"/>
        <v>2005-VL Long-57-1</v>
      </c>
      <c r="B656" s="24">
        <v>2005</v>
      </c>
      <c r="C656" s="24" t="s">
        <v>9</v>
      </c>
      <c r="D656" s="24">
        <v>57</v>
      </c>
      <c r="E656" s="24">
        <v>1</v>
      </c>
      <c r="F656" s="25">
        <v>482384.283</v>
      </c>
      <c r="G656" s="25">
        <v>6523626.057</v>
      </c>
      <c r="H656" s="25">
        <v>540128.26399999997</v>
      </c>
      <c r="I656" s="25">
        <v>6521184.7580000004</v>
      </c>
      <c r="J656" s="25">
        <v>1049.952</v>
      </c>
      <c r="K656" s="26">
        <v>38576.401388888888</v>
      </c>
      <c r="L656" s="25"/>
      <c r="M656" s="25"/>
      <c r="N656" s="24" t="s">
        <v>14</v>
      </c>
    </row>
    <row r="657" spans="1:14" ht="15.5" x14ac:dyDescent="0.35">
      <c r="A657" s="23" t="str">
        <f t="shared" si="10"/>
        <v>2005-VL Long-60-1</v>
      </c>
      <c r="B657" s="24">
        <v>2005</v>
      </c>
      <c r="C657" s="24" t="s">
        <v>9</v>
      </c>
      <c r="D657" s="24">
        <v>60</v>
      </c>
      <c r="E657" s="24">
        <v>1</v>
      </c>
      <c r="F657" s="25">
        <v>482361.87099999998</v>
      </c>
      <c r="G657" s="25">
        <v>6523618.6619999995</v>
      </c>
      <c r="H657" s="25">
        <v>540105.97400000005</v>
      </c>
      <c r="I657" s="25">
        <v>6521177.0329999998</v>
      </c>
      <c r="J657" s="25">
        <v>1053.4690000000001</v>
      </c>
      <c r="K657" s="26">
        <v>38576.40347222222</v>
      </c>
      <c r="L657" s="25"/>
      <c r="M657" s="25"/>
      <c r="N657" s="24" t="s">
        <v>14</v>
      </c>
    </row>
    <row r="658" spans="1:14" ht="15.5" x14ac:dyDescent="0.35">
      <c r="A658" s="23" t="str">
        <f t="shared" si="10"/>
        <v>2005-VL Long-65-1</v>
      </c>
      <c r="B658" s="24">
        <v>2005</v>
      </c>
      <c r="C658" s="24" t="s">
        <v>9</v>
      </c>
      <c r="D658" s="24">
        <v>65</v>
      </c>
      <c r="E658" s="24">
        <v>1</v>
      </c>
      <c r="F658" s="25">
        <v>482325.07</v>
      </c>
      <c r="G658" s="25">
        <v>6523606.4340000004</v>
      </c>
      <c r="H658" s="25">
        <v>540069.37300000002</v>
      </c>
      <c r="I658" s="25">
        <v>6521164.2620000001</v>
      </c>
      <c r="J658" s="25">
        <v>1056.3119999999999</v>
      </c>
      <c r="K658" s="26">
        <v>38576.404166666667</v>
      </c>
      <c r="L658" s="25"/>
      <c r="M658" s="25"/>
      <c r="N658" s="24" t="s">
        <v>14</v>
      </c>
    </row>
    <row r="659" spans="1:14" ht="15.5" x14ac:dyDescent="0.35">
      <c r="A659" s="23" t="str">
        <f t="shared" si="10"/>
        <v>2005-VL Long-77-1</v>
      </c>
      <c r="B659" s="24">
        <v>2005</v>
      </c>
      <c r="C659" s="24" t="s">
        <v>9</v>
      </c>
      <c r="D659" s="24">
        <v>77</v>
      </c>
      <c r="E659" s="24">
        <v>1</v>
      </c>
      <c r="F659" s="25">
        <v>482238.61</v>
      </c>
      <c r="G659" s="25">
        <v>6523581.5350000001</v>
      </c>
      <c r="H659" s="25">
        <v>539983.32799999998</v>
      </c>
      <c r="I659" s="25">
        <v>6521138.0839999998</v>
      </c>
      <c r="J659" s="25">
        <v>1043.623</v>
      </c>
      <c r="K659" s="26">
        <v>38576.408333333333</v>
      </c>
      <c r="L659" s="25"/>
      <c r="M659" s="25"/>
      <c r="N659" s="24" t="s">
        <v>14</v>
      </c>
    </row>
    <row r="660" spans="1:14" ht="15.5" x14ac:dyDescent="0.35">
      <c r="A660" s="23" t="str">
        <f t="shared" si="10"/>
        <v>2005-VL Long-82-1</v>
      </c>
      <c r="B660" s="24">
        <v>2005</v>
      </c>
      <c r="C660" s="24" t="s">
        <v>9</v>
      </c>
      <c r="D660" s="24">
        <v>82</v>
      </c>
      <c r="E660" s="24">
        <v>1</v>
      </c>
      <c r="F660" s="25">
        <v>482202.13500000001</v>
      </c>
      <c r="G660" s="25">
        <v>6523568.4040000001</v>
      </c>
      <c r="H660" s="25">
        <v>539947.06700000004</v>
      </c>
      <c r="I660" s="25">
        <v>6521124.415</v>
      </c>
      <c r="J660" s="25">
        <v>1048.039</v>
      </c>
      <c r="K660" s="26">
        <v>38576.410416666666</v>
      </c>
      <c r="L660" s="25"/>
      <c r="M660" s="25"/>
      <c r="N660" s="24" t="s">
        <v>14</v>
      </c>
    </row>
    <row r="661" spans="1:14" ht="15.5" x14ac:dyDescent="0.35">
      <c r="A661" s="23" t="str">
        <f t="shared" si="10"/>
        <v>2005-VL Long-99-1</v>
      </c>
      <c r="B661" s="24">
        <v>2005</v>
      </c>
      <c r="C661" s="24" t="s">
        <v>9</v>
      </c>
      <c r="D661" s="24">
        <v>99</v>
      </c>
      <c r="E661" s="24">
        <v>1</v>
      </c>
      <c r="F661" s="25">
        <v>482077.071</v>
      </c>
      <c r="G661" s="25">
        <v>6523528.642</v>
      </c>
      <c r="H661" s="25">
        <v>539822.65800000005</v>
      </c>
      <c r="I661" s="25">
        <v>6521082.8059999999</v>
      </c>
      <c r="J661" s="25">
        <v>1034.838</v>
      </c>
      <c r="K661" s="26">
        <v>38576.413194444445</v>
      </c>
      <c r="L661" s="25"/>
      <c r="M661" s="25"/>
      <c r="N661" s="24" t="s">
        <v>14</v>
      </c>
    </row>
    <row r="662" spans="1:14" ht="15.5" x14ac:dyDescent="0.35">
      <c r="A662" s="23" t="str">
        <f t="shared" si="10"/>
        <v>2005-VL Long-126-1</v>
      </c>
      <c r="B662" s="24">
        <v>2005</v>
      </c>
      <c r="C662" s="24" t="s">
        <v>9</v>
      </c>
      <c r="D662" s="24">
        <v>126</v>
      </c>
      <c r="E662" s="24">
        <v>1</v>
      </c>
      <c r="F662" s="25">
        <v>481856.68</v>
      </c>
      <c r="G662" s="25">
        <v>6523430.676</v>
      </c>
      <c r="H662" s="25">
        <v>539603.83900000004</v>
      </c>
      <c r="I662" s="25">
        <v>6520981.5990000004</v>
      </c>
      <c r="J662" s="25">
        <v>1024.183</v>
      </c>
      <c r="K662" s="26">
        <v>38576.426388888889</v>
      </c>
      <c r="L662" s="25"/>
      <c r="M662" s="25"/>
      <c r="N662" s="24" t="s">
        <v>14</v>
      </c>
    </row>
    <row r="663" spans="1:14" ht="15.5" x14ac:dyDescent="0.35">
      <c r="A663" s="27" t="str">
        <f t="shared" si="10"/>
        <v>2006-VL Long-1-0</v>
      </c>
      <c r="B663" s="28">
        <v>2006</v>
      </c>
      <c r="C663" s="28" t="s">
        <v>9</v>
      </c>
      <c r="D663" s="28">
        <v>1</v>
      </c>
      <c r="E663" s="28">
        <v>0</v>
      </c>
      <c r="F663" s="29">
        <v>482797.94400000002</v>
      </c>
      <c r="G663" s="29">
        <v>6523674.8899999997</v>
      </c>
      <c r="H663" s="29">
        <v>540540.99100000004</v>
      </c>
      <c r="I663" s="29">
        <v>6521239.7419999996</v>
      </c>
      <c r="J663" s="29">
        <v>1077.2809999999999</v>
      </c>
      <c r="K663" s="30">
        <v>38939.415972222225</v>
      </c>
      <c r="L663" s="29"/>
      <c r="M663" s="29"/>
      <c r="N663" s="28" t="s">
        <v>10</v>
      </c>
    </row>
    <row r="664" spans="1:14" ht="15.5" x14ac:dyDescent="0.35">
      <c r="A664" s="27" t="str">
        <f t="shared" si="10"/>
        <v>2006-VL Long-2-0</v>
      </c>
      <c r="B664" s="28">
        <v>2006</v>
      </c>
      <c r="C664" s="28" t="s">
        <v>9</v>
      </c>
      <c r="D664" s="28">
        <v>2</v>
      </c>
      <c r="E664" s="28">
        <v>0</v>
      </c>
      <c r="F664" s="29">
        <v>482790.74200000003</v>
      </c>
      <c r="G664" s="29">
        <v>6523674.8569999998</v>
      </c>
      <c r="H664" s="29">
        <v>540533.79299999995</v>
      </c>
      <c r="I664" s="29">
        <v>6521239.602</v>
      </c>
      <c r="J664" s="29">
        <v>1079.711</v>
      </c>
      <c r="K664" s="30">
        <v>38939.418055555558</v>
      </c>
      <c r="L664" s="29"/>
      <c r="M664" s="29"/>
      <c r="N664" s="28" t="s">
        <v>10</v>
      </c>
    </row>
    <row r="665" spans="1:14" ht="15.5" x14ac:dyDescent="0.35">
      <c r="A665" s="27" t="str">
        <f t="shared" si="10"/>
        <v>2006-VL Long-3-0</v>
      </c>
      <c r="B665" s="28">
        <v>2006</v>
      </c>
      <c r="C665" s="28" t="s">
        <v>9</v>
      </c>
      <c r="D665" s="28">
        <v>3</v>
      </c>
      <c r="E665" s="28">
        <v>0</v>
      </c>
      <c r="F665" s="29">
        <v>482784.223</v>
      </c>
      <c r="G665" s="29">
        <v>6523675.8899999997</v>
      </c>
      <c r="H665" s="29">
        <v>540527.26199999999</v>
      </c>
      <c r="I665" s="29">
        <v>6521240.5369999995</v>
      </c>
      <c r="J665" s="29">
        <v>1080.816</v>
      </c>
      <c r="K665" s="30">
        <v>38939.418749999997</v>
      </c>
      <c r="L665" s="29"/>
      <c r="M665" s="29"/>
      <c r="N665" s="28" t="s">
        <v>10</v>
      </c>
    </row>
    <row r="666" spans="1:14" ht="15.5" x14ac:dyDescent="0.35">
      <c r="A666" s="27" t="str">
        <f t="shared" si="10"/>
        <v>2006-VL Long-4-0</v>
      </c>
      <c r="B666" s="28">
        <v>2006</v>
      </c>
      <c r="C666" s="28" t="s">
        <v>9</v>
      </c>
      <c r="D666" s="28">
        <v>4</v>
      </c>
      <c r="E666" s="28">
        <v>0</v>
      </c>
      <c r="F666" s="29">
        <v>482777.68</v>
      </c>
      <c r="G666" s="29">
        <v>6523676.7640000004</v>
      </c>
      <c r="H666" s="29">
        <v>540520.70900000003</v>
      </c>
      <c r="I666" s="29">
        <v>6521241.3130000001</v>
      </c>
      <c r="J666" s="29">
        <v>1081.528</v>
      </c>
      <c r="K666" s="30">
        <v>38939.420138888891</v>
      </c>
      <c r="L666" s="29"/>
      <c r="M666" s="29"/>
      <c r="N666" s="28" t="s">
        <v>10</v>
      </c>
    </row>
    <row r="667" spans="1:14" ht="15.5" x14ac:dyDescent="0.35">
      <c r="A667" s="27" t="str">
        <f t="shared" si="10"/>
        <v>2006-VL Long-5-0</v>
      </c>
      <c r="B667" s="28">
        <v>2006</v>
      </c>
      <c r="C667" s="28" t="s">
        <v>9</v>
      </c>
      <c r="D667" s="28">
        <v>5</v>
      </c>
      <c r="E667" s="28">
        <v>0</v>
      </c>
      <c r="F667" s="29">
        <v>482771.315</v>
      </c>
      <c r="G667" s="29">
        <v>6523676.5020000003</v>
      </c>
      <c r="H667" s="29">
        <v>540514.35100000002</v>
      </c>
      <c r="I667" s="29">
        <v>6521240.9560000002</v>
      </c>
      <c r="J667" s="29">
        <v>1082.749</v>
      </c>
      <c r="K667" s="30">
        <v>38939.42083333333</v>
      </c>
      <c r="L667" s="29"/>
      <c r="M667" s="29"/>
      <c r="N667" s="28" t="s">
        <v>10</v>
      </c>
    </row>
    <row r="668" spans="1:14" ht="15.5" x14ac:dyDescent="0.35">
      <c r="A668" s="27" t="str">
        <f t="shared" si="10"/>
        <v>2006-VL Long-6-0</v>
      </c>
      <c r="B668" s="28">
        <v>2006</v>
      </c>
      <c r="C668" s="28" t="s">
        <v>9</v>
      </c>
      <c r="D668" s="28">
        <v>6</v>
      </c>
      <c r="E668" s="28">
        <v>0</v>
      </c>
      <c r="F668" s="29">
        <v>482764.804</v>
      </c>
      <c r="G668" s="29">
        <v>6523676.6270000003</v>
      </c>
      <c r="H668" s="29">
        <v>540507.84199999995</v>
      </c>
      <c r="I668" s="29">
        <v>6521240.9840000002</v>
      </c>
      <c r="J668" s="29">
        <v>1082.9380000000001</v>
      </c>
      <c r="K668" s="30">
        <v>38939.421527777777</v>
      </c>
      <c r="L668" s="29"/>
      <c r="M668" s="29"/>
      <c r="N668" s="28" t="s">
        <v>10</v>
      </c>
    </row>
    <row r="669" spans="1:14" ht="15.5" x14ac:dyDescent="0.35">
      <c r="A669" s="27" t="str">
        <f t="shared" si="10"/>
        <v>2006-VL Long-7-0</v>
      </c>
      <c r="B669" s="28">
        <v>2006</v>
      </c>
      <c r="C669" s="28" t="s">
        <v>9</v>
      </c>
      <c r="D669" s="28">
        <v>7</v>
      </c>
      <c r="E669" s="28">
        <v>0</v>
      </c>
      <c r="F669" s="29">
        <v>482758.163</v>
      </c>
      <c r="G669" s="29">
        <v>6523676.7779999999</v>
      </c>
      <c r="H669" s="29">
        <v>540501.20200000005</v>
      </c>
      <c r="I669" s="29">
        <v>6521241.0360000003</v>
      </c>
      <c r="J669" s="29">
        <v>1082.1510000000001</v>
      </c>
      <c r="K669" s="30">
        <v>38939.422222222223</v>
      </c>
      <c r="L669" s="29"/>
      <c r="M669" s="29"/>
      <c r="N669" s="28" t="s">
        <v>10</v>
      </c>
    </row>
    <row r="670" spans="1:14" ht="15.5" x14ac:dyDescent="0.35">
      <c r="A670" s="27" t="str">
        <f t="shared" si="10"/>
        <v>2006-VL Long-8-0</v>
      </c>
      <c r="B670" s="28">
        <v>2006</v>
      </c>
      <c r="C670" s="28" t="s">
        <v>9</v>
      </c>
      <c r="D670" s="28">
        <v>8</v>
      </c>
      <c r="E670" s="28">
        <v>0</v>
      </c>
      <c r="F670" s="29">
        <v>482749.96899999998</v>
      </c>
      <c r="G670" s="29">
        <v>6523676.9840000002</v>
      </c>
      <c r="H670" s="29">
        <v>540493.00899999996</v>
      </c>
      <c r="I670" s="29">
        <v>6521241.1189999999</v>
      </c>
      <c r="J670" s="29">
        <v>1081.201</v>
      </c>
      <c r="K670" s="30">
        <v>38939.423611111109</v>
      </c>
      <c r="L670" s="29"/>
      <c r="M670" s="29"/>
      <c r="N670" s="28" t="s">
        <v>10</v>
      </c>
    </row>
    <row r="671" spans="1:14" ht="15.5" x14ac:dyDescent="0.35">
      <c r="A671" s="27" t="str">
        <f t="shared" si="10"/>
        <v>2006-VL Long-9-0</v>
      </c>
      <c r="B671" s="28">
        <v>2006</v>
      </c>
      <c r="C671" s="28" t="s">
        <v>9</v>
      </c>
      <c r="D671" s="28">
        <v>9</v>
      </c>
      <c r="E671" s="28">
        <v>0</v>
      </c>
      <c r="F671" s="29">
        <v>482742.00699999998</v>
      </c>
      <c r="G671" s="29">
        <v>6523677.5099999998</v>
      </c>
      <c r="H671" s="29">
        <v>540485.04299999995</v>
      </c>
      <c r="I671" s="29">
        <v>6521241.5259999996</v>
      </c>
      <c r="J671" s="29">
        <v>1080.1279999999999</v>
      </c>
      <c r="K671" s="30">
        <v>38939.424305555556</v>
      </c>
      <c r="L671" s="29"/>
      <c r="M671" s="29"/>
      <c r="N671" s="28" t="s">
        <v>10</v>
      </c>
    </row>
    <row r="672" spans="1:14" ht="15.5" x14ac:dyDescent="0.35">
      <c r="A672" s="27" t="str">
        <f t="shared" si="10"/>
        <v>2006-VL Long-10-0</v>
      </c>
      <c r="B672" s="28">
        <v>2006</v>
      </c>
      <c r="C672" s="28" t="s">
        <v>9</v>
      </c>
      <c r="D672" s="28">
        <v>10</v>
      </c>
      <c r="E672" s="28">
        <v>0</v>
      </c>
      <c r="F672" s="29">
        <v>482736.02600000001</v>
      </c>
      <c r="G672" s="29">
        <v>6523678.3389999997</v>
      </c>
      <c r="H672" s="29">
        <v>540479.05200000003</v>
      </c>
      <c r="I672" s="29">
        <v>6521242.2649999997</v>
      </c>
      <c r="J672" s="29">
        <v>1079.3530000000001</v>
      </c>
      <c r="K672" s="30">
        <v>38939.425694444442</v>
      </c>
      <c r="L672" s="29"/>
      <c r="M672" s="29"/>
      <c r="N672" s="28" t="s">
        <v>10</v>
      </c>
    </row>
    <row r="673" spans="1:14" ht="15.5" x14ac:dyDescent="0.35">
      <c r="A673" s="27" t="str">
        <f t="shared" si="10"/>
        <v>2006-VL Long-11-0</v>
      </c>
      <c r="B673" s="28">
        <v>2006</v>
      </c>
      <c r="C673" s="28" t="s">
        <v>9</v>
      </c>
      <c r="D673" s="28">
        <v>11</v>
      </c>
      <c r="E673" s="28">
        <v>0</v>
      </c>
      <c r="F673" s="29">
        <v>482728.804</v>
      </c>
      <c r="G673" s="29">
        <v>6523678.8130000001</v>
      </c>
      <c r="H673" s="29">
        <v>540471.82700000005</v>
      </c>
      <c r="I673" s="29">
        <v>6521242.6310000001</v>
      </c>
      <c r="J673" s="29">
        <v>1078.1189999999999</v>
      </c>
      <c r="K673" s="30">
        <v>38939.427083333336</v>
      </c>
      <c r="L673" s="29"/>
      <c r="M673" s="29"/>
      <c r="N673" s="28" t="s">
        <v>10</v>
      </c>
    </row>
    <row r="674" spans="1:14" ht="15.5" x14ac:dyDescent="0.35">
      <c r="A674" s="27" t="str">
        <f t="shared" si="10"/>
        <v>2006-VL Long-12-0</v>
      </c>
      <c r="B674" s="28">
        <v>2006</v>
      </c>
      <c r="C674" s="28" t="s">
        <v>9</v>
      </c>
      <c r="D674" s="28">
        <v>12</v>
      </c>
      <c r="E674" s="28">
        <v>0</v>
      </c>
      <c r="F674" s="29">
        <v>482721.70600000001</v>
      </c>
      <c r="G674" s="29">
        <v>6523678.9189999998</v>
      </c>
      <c r="H674" s="29">
        <v>540464.73100000003</v>
      </c>
      <c r="I674" s="29">
        <v>6521242.6310000001</v>
      </c>
      <c r="J674" s="29">
        <v>1076.5250000000001</v>
      </c>
      <c r="K674" s="30">
        <v>38939.427777777775</v>
      </c>
      <c r="L674" s="29"/>
      <c r="M674" s="29"/>
      <c r="N674" s="28" t="s">
        <v>10</v>
      </c>
    </row>
    <row r="675" spans="1:14" ht="15.5" x14ac:dyDescent="0.35">
      <c r="A675" s="27" t="str">
        <f t="shared" si="10"/>
        <v>2006-VL Long-13-0</v>
      </c>
      <c r="B675" s="28">
        <v>2006</v>
      </c>
      <c r="C675" s="28" t="s">
        <v>9</v>
      </c>
      <c r="D675" s="28">
        <v>13</v>
      </c>
      <c r="E675" s="28">
        <v>0</v>
      </c>
      <c r="F675" s="29">
        <v>482715.16100000002</v>
      </c>
      <c r="G675" s="29">
        <v>6523678.2810000004</v>
      </c>
      <c r="H675" s="29">
        <v>540458.19900000002</v>
      </c>
      <c r="I675" s="29">
        <v>6521241.8959999997</v>
      </c>
      <c r="J675" s="29">
        <v>1075.1859999999999</v>
      </c>
      <c r="K675" s="30">
        <v>38939.428472222222</v>
      </c>
      <c r="L675" s="29"/>
      <c r="M675" s="29"/>
      <c r="N675" s="28" t="s">
        <v>10</v>
      </c>
    </row>
    <row r="676" spans="1:14" ht="15.5" x14ac:dyDescent="0.35">
      <c r="A676" s="27" t="str">
        <f t="shared" si="10"/>
        <v>2006-VL Long-14-0</v>
      </c>
      <c r="B676" s="28">
        <v>2006</v>
      </c>
      <c r="C676" s="28" t="s">
        <v>9</v>
      </c>
      <c r="D676" s="28">
        <v>14</v>
      </c>
      <c r="E676" s="28">
        <v>0</v>
      </c>
      <c r="F676" s="29">
        <v>482708.55800000002</v>
      </c>
      <c r="G676" s="29">
        <v>6523677.6689999998</v>
      </c>
      <c r="H676" s="29">
        <v>540451.60800000001</v>
      </c>
      <c r="I676" s="29">
        <v>6521241.1859999998</v>
      </c>
      <c r="J676" s="29">
        <v>1073.5070000000001</v>
      </c>
      <c r="K676" s="30">
        <v>38939.430555555555</v>
      </c>
      <c r="L676" s="29"/>
      <c r="M676" s="29"/>
      <c r="N676" s="28" t="s">
        <v>10</v>
      </c>
    </row>
    <row r="677" spans="1:14" ht="15.5" x14ac:dyDescent="0.35">
      <c r="A677" s="27" t="str">
        <f t="shared" si="10"/>
        <v>2006-VL Long-15-0</v>
      </c>
      <c r="B677" s="28">
        <v>2006</v>
      </c>
      <c r="C677" s="28" t="s">
        <v>9</v>
      </c>
      <c r="D677" s="28">
        <v>15</v>
      </c>
      <c r="E677" s="28">
        <v>0</v>
      </c>
      <c r="F677" s="29">
        <v>482701.44</v>
      </c>
      <c r="G677" s="29">
        <v>6523677.2319999998</v>
      </c>
      <c r="H677" s="29">
        <v>540444.5</v>
      </c>
      <c r="I677" s="29">
        <v>6521240.6430000002</v>
      </c>
      <c r="J677" s="29">
        <v>1071.0440000000001</v>
      </c>
      <c r="K677" s="30">
        <v>38939.431250000001</v>
      </c>
      <c r="L677" s="29"/>
      <c r="M677" s="29"/>
      <c r="N677" s="28" t="s">
        <v>10</v>
      </c>
    </row>
    <row r="678" spans="1:14" ht="15.5" x14ac:dyDescent="0.35">
      <c r="A678" s="27" t="str">
        <f t="shared" si="10"/>
        <v>2006-VL Long-16-0</v>
      </c>
      <c r="B678" s="28">
        <v>2006</v>
      </c>
      <c r="C678" s="28" t="s">
        <v>9</v>
      </c>
      <c r="D678" s="28">
        <v>16</v>
      </c>
      <c r="E678" s="28">
        <v>0</v>
      </c>
      <c r="F678" s="29">
        <v>482693.86800000002</v>
      </c>
      <c r="G678" s="29">
        <v>6523676.8130000001</v>
      </c>
      <c r="H678" s="29">
        <v>540436.93799999997</v>
      </c>
      <c r="I678" s="29">
        <v>6521240.1109999996</v>
      </c>
      <c r="J678" s="29">
        <v>1068.604</v>
      </c>
      <c r="K678" s="30">
        <v>38939.432638888888</v>
      </c>
      <c r="L678" s="29"/>
      <c r="M678" s="29"/>
      <c r="N678" s="28" t="s">
        <v>10</v>
      </c>
    </row>
    <row r="679" spans="1:14" ht="15.5" x14ac:dyDescent="0.35">
      <c r="A679" s="27" t="str">
        <f t="shared" si="10"/>
        <v>2006-VL Long-17-0</v>
      </c>
      <c r="B679" s="28">
        <v>2006</v>
      </c>
      <c r="C679" s="28" t="s">
        <v>9</v>
      </c>
      <c r="D679" s="28">
        <v>17</v>
      </c>
      <c r="E679" s="28">
        <v>0</v>
      </c>
      <c r="F679" s="29"/>
      <c r="G679" s="29"/>
      <c r="H679" s="29" t="s">
        <v>10</v>
      </c>
      <c r="I679" s="29" t="s">
        <v>10</v>
      </c>
      <c r="J679" s="29"/>
      <c r="K679" s="30"/>
      <c r="L679" s="29"/>
      <c r="M679" s="29"/>
      <c r="N679" s="28" t="s">
        <v>13</v>
      </c>
    </row>
    <row r="680" spans="1:14" ht="15.5" x14ac:dyDescent="0.35">
      <c r="A680" s="27" t="str">
        <f t="shared" si="10"/>
        <v>2006-VL Long-18-0</v>
      </c>
      <c r="B680" s="28">
        <v>2006</v>
      </c>
      <c r="C680" s="28" t="s">
        <v>9</v>
      </c>
      <c r="D680" s="28">
        <v>18</v>
      </c>
      <c r="E680" s="28">
        <v>0</v>
      </c>
      <c r="F680" s="29"/>
      <c r="G680" s="29"/>
      <c r="H680" s="29" t="s">
        <v>10</v>
      </c>
      <c r="I680" s="29" t="s">
        <v>10</v>
      </c>
      <c r="J680" s="29"/>
      <c r="K680" s="30"/>
      <c r="L680" s="29"/>
      <c r="M680" s="29"/>
      <c r="N680" s="28" t="s">
        <v>13</v>
      </c>
    </row>
    <row r="681" spans="1:14" ht="15.5" x14ac:dyDescent="0.35">
      <c r="A681" s="27" t="str">
        <f t="shared" si="10"/>
        <v>2006-VL Long-19-0</v>
      </c>
      <c r="B681" s="28">
        <v>2006</v>
      </c>
      <c r="C681" s="28" t="s">
        <v>9</v>
      </c>
      <c r="D681" s="28">
        <v>19</v>
      </c>
      <c r="E681" s="28">
        <v>0</v>
      </c>
      <c r="F681" s="29">
        <v>482671.35700000002</v>
      </c>
      <c r="G681" s="29">
        <v>6523677.0489999996</v>
      </c>
      <c r="H681" s="29">
        <v>540414.43500000006</v>
      </c>
      <c r="I681" s="29">
        <v>6521240.0109999999</v>
      </c>
      <c r="J681" s="29">
        <v>1066.364</v>
      </c>
      <c r="K681" s="30">
        <v>38939.436111111114</v>
      </c>
      <c r="L681" s="29"/>
      <c r="M681" s="29"/>
      <c r="N681" s="28" t="s">
        <v>10</v>
      </c>
    </row>
    <row r="682" spans="1:14" ht="15.5" x14ac:dyDescent="0.35">
      <c r="A682" s="27" t="str">
        <f t="shared" si="10"/>
        <v>2006-VL Long-20-0</v>
      </c>
      <c r="B682" s="28">
        <v>2006</v>
      </c>
      <c r="C682" s="28" t="s">
        <v>9</v>
      </c>
      <c r="D682" s="28">
        <v>20</v>
      </c>
      <c r="E682" s="28">
        <v>0</v>
      </c>
      <c r="F682" s="29">
        <v>482662.90600000002</v>
      </c>
      <c r="G682" s="29">
        <v>6523677.0619999999</v>
      </c>
      <c r="H682" s="29">
        <v>540405.98800000001</v>
      </c>
      <c r="I682" s="29">
        <v>6521239.898</v>
      </c>
      <c r="J682" s="29">
        <v>1069.2339999999999</v>
      </c>
      <c r="K682" s="30">
        <v>38939.436805555553</v>
      </c>
      <c r="L682" s="29"/>
      <c r="M682" s="29"/>
      <c r="N682" s="28" t="s">
        <v>10</v>
      </c>
    </row>
    <row r="683" spans="1:14" ht="15.5" x14ac:dyDescent="0.35">
      <c r="A683" s="27" t="str">
        <f t="shared" si="10"/>
        <v>2006-VL Long-21-0</v>
      </c>
      <c r="B683" s="28">
        <v>2006</v>
      </c>
      <c r="C683" s="28" t="s">
        <v>9</v>
      </c>
      <c r="D683" s="28">
        <v>21</v>
      </c>
      <c r="E683" s="28">
        <v>0</v>
      </c>
      <c r="F683" s="29">
        <v>482656.39799999999</v>
      </c>
      <c r="G683" s="29">
        <v>6523677.6160000004</v>
      </c>
      <c r="H683" s="29">
        <v>540399.47499999998</v>
      </c>
      <c r="I683" s="29">
        <v>6521240.3540000003</v>
      </c>
      <c r="J683" s="29">
        <v>1070.4179999999999</v>
      </c>
      <c r="K683" s="30">
        <v>38939.4375</v>
      </c>
      <c r="L683" s="29"/>
      <c r="M683" s="29"/>
      <c r="N683" s="28" t="s">
        <v>10</v>
      </c>
    </row>
    <row r="684" spans="1:14" ht="15.5" x14ac:dyDescent="0.35">
      <c r="A684" s="27" t="str">
        <f t="shared" si="10"/>
        <v>2006-VL Long-22-0</v>
      </c>
      <c r="B684" s="28">
        <v>2006</v>
      </c>
      <c r="C684" s="28" t="s">
        <v>9</v>
      </c>
      <c r="D684" s="28">
        <v>22</v>
      </c>
      <c r="E684" s="28">
        <v>0</v>
      </c>
      <c r="F684" s="29">
        <v>482650.55200000003</v>
      </c>
      <c r="G684" s="29">
        <v>6523676.3679999998</v>
      </c>
      <c r="H684" s="29">
        <v>540393.65</v>
      </c>
      <c r="I684" s="29">
        <v>6521239.0199999996</v>
      </c>
      <c r="J684" s="29">
        <v>1071.7439999999999</v>
      </c>
      <c r="K684" s="30">
        <v>38939.438888888886</v>
      </c>
      <c r="L684" s="29"/>
      <c r="M684" s="29"/>
      <c r="N684" s="28" t="s">
        <v>10</v>
      </c>
    </row>
    <row r="685" spans="1:14" ht="15.5" x14ac:dyDescent="0.35">
      <c r="A685" s="27" t="str">
        <f t="shared" si="10"/>
        <v>2006-VL Long-23-0</v>
      </c>
      <c r="B685" s="28">
        <v>2006</v>
      </c>
      <c r="C685" s="28" t="s">
        <v>9</v>
      </c>
      <c r="D685" s="28">
        <v>23</v>
      </c>
      <c r="E685" s="28">
        <v>0</v>
      </c>
      <c r="F685" s="29">
        <v>482643.20299999998</v>
      </c>
      <c r="G685" s="29">
        <v>6523676.3490000004</v>
      </c>
      <c r="H685" s="29">
        <v>540386.30500000005</v>
      </c>
      <c r="I685" s="29">
        <v>6521238.8909999998</v>
      </c>
      <c r="J685" s="29">
        <v>1071.9949999999999</v>
      </c>
      <c r="K685" s="30">
        <v>38939.439583333333</v>
      </c>
      <c r="L685" s="29"/>
      <c r="M685" s="29"/>
      <c r="N685" s="28" t="s">
        <v>10</v>
      </c>
    </row>
    <row r="686" spans="1:14" ht="15.5" x14ac:dyDescent="0.35">
      <c r="A686" s="27" t="str">
        <f t="shared" si="10"/>
        <v>2006-VL Long-24-0</v>
      </c>
      <c r="B686" s="28">
        <v>2006</v>
      </c>
      <c r="C686" s="28" t="s">
        <v>9</v>
      </c>
      <c r="D686" s="28">
        <v>24</v>
      </c>
      <c r="E686" s="28">
        <v>0</v>
      </c>
      <c r="F686" s="29">
        <v>482635.451</v>
      </c>
      <c r="G686" s="29">
        <v>6523676.0219999999</v>
      </c>
      <c r="H686" s="29">
        <v>540378.56200000003</v>
      </c>
      <c r="I686" s="29">
        <v>6521238.4479999999</v>
      </c>
      <c r="J686" s="29">
        <v>1072.1030000000001</v>
      </c>
      <c r="K686" s="30">
        <v>38939.44027777778</v>
      </c>
      <c r="L686" s="29"/>
      <c r="M686" s="29"/>
      <c r="N686" s="28" t="s">
        <v>10</v>
      </c>
    </row>
    <row r="687" spans="1:14" ht="15.5" x14ac:dyDescent="0.35">
      <c r="A687" s="27" t="str">
        <f t="shared" si="10"/>
        <v>2006-VL Long-25-0</v>
      </c>
      <c r="B687" s="28">
        <v>2006</v>
      </c>
      <c r="C687" s="28" t="s">
        <v>9</v>
      </c>
      <c r="D687" s="28">
        <v>25</v>
      </c>
      <c r="E687" s="28">
        <v>0</v>
      </c>
      <c r="F687" s="29">
        <v>482628.01</v>
      </c>
      <c r="G687" s="29">
        <v>6523676.1009999998</v>
      </c>
      <c r="H687" s="29">
        <v>540371.12300000002</v>
      </c>
      <c r="I687" s="29">
        <v>6521238.4160000002</v>
      </c>
      <c r="J687" s="29">
        <v>1072.0429999999999</v>
      </c>
      <c r="K687" s="30">
        <v>38939.440972222219</v>
      </c>
      <c r="L687" s="29"/>
      <c r="M687" s="29"/>
      <c r="N687" s="28" t="s">
        <v>10</v>
      </c>
    </row>
    <row r="688" spans="1:14" ht="15.5" x14ac:dyDescent="0.35">
      <c r="A688" s="27" t="str">
        <f t="shared" si="10"/>
        <v>2006-VL Long-26-0</v>
      </c>
      <c r="B688" s="28">
        <v>2006</v>
      </c>
      <c r="C688" s="28" t="s">
        <v>9</v>
      </c>
      <c r="D688" s="28">
        <v>26</v>
      </c>
      <c r="E688" s="28">
        <v>0</v>
      </c>
      <c r="F688" s="29">
        <v>482619.59899999999</v>
      </c>
      <c r="G688" s="29">
        <v>6523675.3569999998</v>
      </c>
      <c r="H688" s="29">
        <v>540362.728</v>
      </c>
      <c r="I688" s="29">
        <v>6521237.5470000003</v>
      </c>
      <c r="J688" s="29">
        <v>1071.152</v>
      </c>
      <c r="K688" s="30">
        <v>38939.441666666666</v>
      </c>
      <c r="L688" s="29"/>
      <c r="M688" s="29"/>
      <c r="N688" s="28" t="s">
        <v>10</v>
      </c>
    </row>
    <row r="689" spans="1:14" ht="15.5" x14ac:dyDescent="0.35">
      <c r="A689" s="27" t="str">
        <f t="shared" si="10"/>
        <v>2006-VL Long-27-0</v>
      </c>
      <c r="B689" s="28">
        <v>2006</v>
      </c>
      <c r="C689" s="28" t="s">
        <v>9</v>
      </c>
      <c r="D689" s="28">
        <v>27</v>
      </c>
      <c r="E689" s="28">
        <v>0</v>
      </c>
      <c r="F689" s="29">
        <v>482611.81699999998</v>
      </c>
      <c r="G689" s="29">
        <v>6523674.1210000003</v>
      </c>
      <c r="H689" s="29">
        <v>540354.96799999999</v>
      </c>
      <c r="I689" s="29">
        <v>6521236.1950000003</v>
      </c>
      <c r="J689" s="29">
        <v>1070.2560000000001</v>
      </c>
      <c r="K689" s="30">
        <v>38939.442361111112</v>
      </c>
      <c r="L689" s="29"/>
      <c r="M689" s="29"/>
      <c r="N689" s="28" t="s">
        <v>10</v>
      </c>
    </row>
    <row r="690" spans="1:14" ht="15.5" x14ac:dyDescent="0.35">
      <c r="A690" s="27" t="str">
        <f t="shared" si="10"/>
        <v>2006-VL Long-28-0</v>
      </c>
      <c r="B690" s="28">
        <v>2006</v>
      </c>
      <c r="C690" s="28" t="s">
        <v>9</v>
      </c>
      <c r="D690" s="28">
        <v>28</v>
      </c>
      <c r="E690" s="28">
        <v>0</v>
      </c>
      <c r="F690" s="29">
        <v>482604.033</v>
      </c>
      <c r="G690" s="29">
        <v>6523673.0350000001</v>
      </c>
      <c r="H690" s="29">
        <v>540347.20400000003</v>
      </c>
      <c r="I690" s="29">
        <v>6521234.9939999999</v>
      </c>
      <c r="J690" s="29">
        <v>1069.3430000000001</v>
      </c>
      <c r="K690" s="30">
        <v>38939.442361111112</v>
      </c>
      <c r="L690" s="29"/>
      <c r="M690" s="29"/>
      <c r="N690" s="28" t="s">
        <v>10</v>
      </c>
    </row>
    <row r="691" spans="1:14" ht="15.5" x14ac:dyDescent="0.35">
      <c r="A691" s="27" t="str">
        <f t="shared" si="10"/>
        <v>2006-VL Long-29-0</v>
      </c>
      <c r="B691" s="28">
        <v>2006</v>
      </c>
      <c r="C691" s="28" t="s">
        <v>9</v>
      </c>
      <c r="D691" s="28">
        <v>29</v>
      </c>
      <c r="E691" s="28">
        <v>0</v>
      </c>
      <c r="F691" s="29">
        <v>482596.72499999998</v>
      </c>
      <c r="G691" s="29">
        <v>6523671.6169999996</v>
      </c>
      <c r="H691" s="29">
        <v>540339.92099999997</v>
      </c>
      <c r="I691" s="29">
        <v>6521233.4670000002</v>
      </c>
      <c r="J691" s="29">
        <v>1068.03</v>
      </c>
      <c r="K691" s="30">
        <v>38939.443749999999</v>
      </c>
      <c r="L691" s="29"/>
      <c r="M691" s="29"/>
      <c r="N691" s="28" t="s">
        <v>10</v>
      </c>
    </row>
    <row r="692" spans="1:14" ht="15.5" x14ac:dyDescent="0.35">
      <c r="A692" s="27" t="str">
        <f t="shared" si="10"/>
        <v>2006-VL Long-30-0</v>
      </c>
      <c r="B692" s="28">
        <v>2006</v>
      </c>
      <c r="C692" s="28" t="s">
        <v>9</v>
      </c>
      <c r="D692" s="28">
        <v>30</v>
      </c>
      <c r="E692" s="28">
        <v>0</v>
      </c>
      <c r="F692" s="29">
        <v>482588.272</v>
      </c>
      <c r="G692" s="29">
        <v>6523670.2230000002</v>
      </c>
      <c r="H692" s="29">
        <v>540331.49300000002</v>
      </c>
      <c r="I692" s="29">
        <v>6521231.9479999999</v>
      </c>
      <c r="J692" s="29">
        <v>1066.7149999999999</v>
      </c>
      <c r="K692" s="30">
        <v>38939.444444444445</v>
      </c>
      <c r="L692" s="29"/>
      <c r="M692" s="29"/>
      <c r="N692" s="28" t="s">
        <v>10</v>
      </c>
    </row>
    <row r="693" spans="1:14" ht="15.5" x14ac:dyDescent="0.35">
      <c r="A693" s="27" t="str">
        <f t="shared" si="10"/>
        <v>2006-VL Long-31-0</v>
      </c>
      <c r="B693" s="28">
        <v>2006</v>
      </c>
      <c r="C693" s="28" t="s">
        <v>9</v>
      </c>
      <c r="D693" s="28">
        <v>31</v>
      </c>
      <c r="E693" s="28">
        <v>0</v>
      </c>
      <c r="F693" s="29">
        <v>482580.038</v>
      </c>
      <c r="G693" s="29">
        <v>6523669.2699999996</v>
      </c>
      <c r="H693" s="29">
        <v>540323.277</v>
      </c>
      <c r="I693" s="29">
        <v>6521230.8720000004</v>
      </c>
      <c r="J693" s="29">
        <v>1064.777</v>
      </c>
      <c r="K693" s="30">
        <v>38939.445138888892</v>
      </c>
      <c r="L693" s="29"/>
      <c r="M693" s="29"/>
      <c r="N693" s="28" t="s">
        <v>10</v>
      </c>
    </row>
    <row r="694" spans="1:14" ht="15.5" x14ac:dyDescent="0.35">
      <c r="A694" s="27" t="str">
        <f t="shared" si="10"/>
        <v>2006-VL Long-32-0</v>
      </c>
      <c r="B694" s="28">
        <v>2006</v>
      </c>
      <c r="C694" s="28" t="s">
        <v>9</v>
      </c>
      <c r="D694" s="28">
        <v>32</v>
      </c>
      <c r="E694" s="28">
        <v>0</v>
      </c>
      <c r="F694" s="29">
        <v>482571.609</v>
      </c>
      <c r="G694" s="29">
        <v>6523667.9620000003</v>
      </c>
      <c r="H694" s="29">
        <v>540314.87199999997</v>
      </c>
      <c r="I694" s="29">
        <v>6521229.4390000002</v>
      </c>
      <c r="J694" s="29">
        <v>1062.8820000000001</v>
      </c>
      <c r="K694" s="30">
        <v>38939.445833333331</v>
      </c>
      <c r="L694" s="29"/>
      <c r="M694" s="29"/>
      <c r="N694" s="28" t="s">
        <v>10</v>
      </c>
    </row>
    <row r="695" spans="1:14" ht="15.5" x14ac:dyDescent="0.35">
      <c r="A695" s="27" t="str">
        <f t="shared" si="10"/>
        <v>2006-VL Long-33-0</v>
      </c>
      <c r="B695" s="28">
        <v>2006</v>
      </c>
      <c r="C695" s="28" t="s">
        <v>9</v>
      </c>
      <c r="D695" s="28">
        <v>33</v>
      </c>
      <c r="E695" s="28">
        <v>0</v>
      </c>
      <c r="F695" s="29">
        <v>482564.30200000003</v>
      </c>
      <c r="G695" s="29">
        <v>6523666.5750000002</v>
      </c>
      <c r="H695" s="29">
        <v>540307.58900000004</v>
      </c>
      <c r="I695" s="29">
        <v>6521227.9440000001</v>
      </c>
      <c r="J695" s="29">
        <v>1061.5820000000001</v>
      </c>
      <c r="K695" s="30">
        <v>38939.446527777778</v>
      </c>
      <c r="L695" s="29"/>
      <c r="M695" s="29"/>
      <c r="N695" s="28" t="s">
        <v>10</v>
      </c>
    </row>
    <row r="696" spans="1:14" ht="15.5" x14ac:dyDescent="0.35">
      <c r="A696" s="27" t="str">
        <f t="shared" si="10"/>
        <v>2006-VL Long-34-0</v>
      </c>
      <c r="B696" s="28">
        <v>2006</v>
      </c>
      <c r="C696" s="28" t="s">
        <v>9</v>
      </c>
      <c r="D696" s="28">
        <v>34</v>
      </c>
      <c r="E696" s="28">
        <v>0</v>
      </c>
      <c r="F696" s="29">
        <v>482557.788</v>
      </c>
      <c r="G696" s="29">
        <v>6523665.5140000004</v>
      </c>
      <c r="H696" s="29">
        <v>540301.09400000004</v>
      </c>
      <c r="I696" s="29">
        <v>6521226.7860000003</v>
      </c>
      <c r="J696" s="29">
        <v>1059.6389999999999</v>
      </c>
      <c r="K696" s="30">
        <v>38939.447916666664</v>
      </c>
      <c r="L696" s="29"/>
      <c r="M696" s="29"/>
      <c r="N696" s="28" t="s">
        <v>10</v>
      </c>
    </row>
    <row r="697" spans="1:14" ht="15.5" x14ac:dyDescent="0.35">
      <c r="A697" s="27" t="str">
        <f t="shared" si="10"/>
        <v>2006-VL Long-35-0</v>
      </c>
      <c r="B697" s="28">
        <v>2006</v>
      </c>
      <c r="C697" s="28" t="s">
        <v>9</v>
      </c>
      <c r="D697" s="28">
        <v>35</v>
      </c>
      <c r="E697" s="28">
        <v>0</v>
      </c>
      <c r="F697" s="29"/>
      <c r="G697" s="29"/>
      <c r="H697" s="29" t="s">
        <v>10</v>
      </c>
      <c r="I697" s="29" t="s">
        <v>10</v>
      </c>
      <c r="J697" s="29"/>
      <c r="K697" s="30"/>
      <c r="L697" s="29"/>
      <c r="M697" s="29"/>
      <c r="N697" s="28" t="s">
        <v>13</v>
      </c>
    </row>
    <row r="698" spans="1:14" ht="15.5" x14ac:dyDescent="0.35">
      <c r="A698" s="27" t="str">
        <f t="shared" si="10"/>
        <v>2006-VL Long-36-0</v>
      </c>
      <c r="B698" s="28">
        <v>2006</v>
      </c>
      <c r="C698" s="28" t="s">
        <v>9</v>
      </c>
      <c r="D698" s="28">
        <v>36</v>
      </c>
      <c r="E698" s="28">
        <v>0</v>
      </c>
      <c r="F698" s="29">
        <v>482535.67300000001</v>
      </c>
      <c r="G698" s="29">
        <v>6523663.2130000005</v>
      </c>
      <c r="H698" s="29">
        <v>540279.02399999998</v>
      </c>
      <c r="I698" s="29">
        <v>6521224.1560000004</v>
      </c>
      <c r="J698" s="29">
        <v>1056.9179999999999</v>
      </c>
      <c r="K698" s="30">
        <v>38939.45208333333</v>
      </c>
      <c r="L698" s="29"/>
      <c r="M698" s="29"/>
      <c r="N698" s="28" t="s">
        <v>10</v>
      </c>
    </row>
    <row r="699" spans="1:14" ht="15.5" x14ac:dyDescent="0.35">
      <c r="A699" s="27" t="str">
        <f t="shared" si="10"/>
        <v>2006-VL Long-37-0</v>
      </c>
      <c r="B699" s="28">
        <v>2006</v>
      </c>
      <c r="C699" s="28" t="s">
        <v>9</v>
      </c>
      <c r="D699" s="28">
        <v>37</v>
      </c>
      <c r="E699" s="28">
        <v>0</v>
      </c>
      <c r="F699" s="29">
        <v>482525.24300000002</v>
      </c>
      <c r="G699" s="29">
        <v>6523660.4680000003</v>
      </c>
      <c r="H699" s="29">
        <v>540268.64099999995</v>
      </c>
      <c r="I699" s="29">
        <v>6521221.2570000002</v>
      </c>
      <c r="J699" s="29">
        <v>1057.8689999999999</v>
      </c>
      <c r="K699" s="30">
        <v>38939.452777777777</v>
      </c>
      <c r="L699" s="29"/>
      <c r="M699" s="29"/>
      <c r="N699" s="28" t="s">
        <v>10</v>
      </c>
    </row>
    <row r="700" spans="1:14" ht="15.5" x14ac:dyDescent="0.35">
      <c r="A700" s="27" t="str">
        <f t="shared" si="10"/>
        <v>2006-VL Long-38-0</v>
      </c>
      <c r="B700" s="28">
        <v>2006</v>
      </c>
      <c r="C700" s="28" t="s">
        <v>9</v>
      </c>
      <c r="D700" s="28">
        <v>38</v>
      </c>
      <c r="E700" s="28">
        <v>0</v>
      </c>
      <c r="F700" s="29">
        <v>482520.75199999998</v>
      </c>
      <c r="G700" s="29">
        <v>6523658.3080000002</v>
      </c>
      <c r="H700" s="29">
        <v>540264.18400000001</v>
      </c>
      <c r="I700" s="29">
        <v>6521219.0310000004</v>
      </c>
      <c r="J700" s="29">
        <v>1058.4069999999999</v>
      </c>
      <c r="K700" s="30">
        <v>38939.453472222223</v>
      </c>
      <c r="L700" s="29"/>
      <c r="M700" s="29"/>
      <c r="N700" s="28" t="s">
        <v>10</v>
      </c>
    </row>
    <row r="701" spans="1:14" ht="15.5" x14ac:dyDescent="0.35">
      <c r="A701" s="27" t="str">
        <f t="shared" si="10"/>
        <v>2006-VL Long-39-0</v>
      </c>
      <c r="B701" s="28">
        <v>2006</v>
      </c>
      <c r="C701" s="28" t="s">
        <v>9</v>
      </c>
      <c r="D701" s="28">
        <v>39</v>
      </c>
      <c r="E701" s="28">
        <v>0</v>
      </c>
      <c r="F701" s="29">
        <v>482515.23300000001</v>
      </c>
      <c r="G701" s="29">
        <v>6523656.4790000003</v>
      </c>
      <c r="H701" s="29">
        <v>540258.69499999995</v>
      </c>
      <c r="I701" s="29">
        <v>6521217.1200000001</v>
      </c>
      <c r="J701" s="29">
        <v>1060.0440000000001</v>
      </c>
      <c r="K701" s="30">
        <v>38939.45416666667</v>
      </c>
      <c r="L701" s="29"/>
      <c r="M701" s="29"/>
      <c r="N701" s="28" t="s">
        <v>10</v>
      </c>
    </row>
    <row r="702" spans="1:14" ht="15.5" x14ac:dyDescent="0.35">
      <c r="A702" s="27" t="str">
        <f t="shared" si="10"/>
        <v>2006-VL Long-40-0</v>
      </c>
      <c r="B702" s="28">
        <v>2006</v>
      </c>
      <c r="C702" s="28" t="s">
        <v>9</v>
      </c>
      <c r="D702" s="28">
        <v>40</v>
      </c>
      <c r="E702" s="28">
        <v>0</v>
      </c>
      <c r="F702" s="29">
        <v>482509.25400000002</v>
      </c>
      <c r="G702" s="29">
        <v>6523655.3130000001</v>
      </c>
      <c r="H702" s="29">
        <v>540252.73600000003</v>
      </c>
      <c r="I702" s="29">
        <v>6521215.8660000004</v>
      </c>
      <c r="J702" s="29">
        <v>1060.8209999999999</v>
      </c>
      <c r="K702" s="30">
        <v>38939.454861111109</v>
      </c>
      <c r="L702" s="29"/>
      <c r="M702" s="29"/>
      <c r="N702" s="28" t="s">
        <v>10</v>
      </c>
    </row>
    <row r="703" spans="1:14" ht="15.5" x14ac:dyDescent="0.35">
      <c r="A703" s="27" t="str">
        <f t="shared" si="10"/>
        <v>2006-VL Long-41-0</v>
      </c>
      <c r="B703" s="28">
        <v>2006</v>
      </c>
      <c r="C703" s="28" t="s">
        <v>9</v>
      </c>
      <c r="D703" s="28">
        <v>41</v>
      </c>
      <c r="E703" s="28">
        <v>0</v>
      </c>
      <c r="F703" s="29">
        <v>482502.24800000002</v>
      </c>
      <c r="G703" s="29">
        <v>6523652.5219999999</v>
      </c>
      <c r="H703" s="29">
        <v>540245.77599999995</v>
      </c>
      <c r="I703" s="29">
        <v>6521212.9720000001</v>
      </c>
      <c r="J703" s="29">
        <v>1061.366</v>
      </c>
      <c r="K703" s="30">
        <v>38939.455555555556</v>
      </c>
      <c r="L703" s="29"/>
      <c r="M703" s="29"/>
      <c r="N703" s="28" t="s">
        <v>10</v>
      </c>
    </row>
    <row r="704" spans="1:14" ht="15.5" x14ac:dyDescent="0.35">
      <c r="A704" s="27" t="str">
        <f t="shared" si="10"/>
        <v>2006-VL Long-42-0</v>
      </c>
      <c r="B704" s="28">
        <v>2006</v>
      </c>
      <c r="C704" s="28" t="s">
        <v>9</v>
      </c>
      <c r="D704" s="28">
        <v>42</v>
      </c>
      <c r="E704" s="28">
        <v>0</v>
      </c>
      <c r="F704" s="29">
        <v>482494.32699999999</v>
      </c>
      <c r="G704" s="29">
        <v>6523650.051</v>
      </c>
      <c r="H704" s="29">
        <v>540237.89500000002</v>
      </c>
      <c r="I704" s="29">
        <v>6521210.3839999996</v>
      </c>
      <c r="J704" s="29">
        <v>1062.008</v>
      </c>
      <c r="K704" s="30">
        <v>38939.456250000003</v>
      </c>
      <c r="L704" s="29"/>
      <c r="M704" s="29"/>
      <c r="N704" s="28" t="s">
        <v>10</v>
      </c>
    </row>
    <row r="705" spans="1:14" ht="15.5" x14ac:dyDescent="0.35">
      <c r="A705" s="27" t="str">
        <f t="shared" si="10"/>
        <v>2006-VL Long-43-0</v>
      </c>
      <c r="B705" s="28">
        <v>2006</v>
      </c>
      <c r="C705" s="28" t="s">
        <v>9</v>
      </c>
      <c r="D705" s="28">
        <v>43</v>
      </c>
      <c r="E705" s="28">
        <v>0</v>
      </c>
      <c r="F705" s="29">
        <v>482486.842</v>
      </c>
      <c r="G705" s="29">
        <v>6523647.148</v>
      </c>
      <c r="H705" s="29">
        <v>540230.45700000005</v>
      </c>
      <c r="I705" s="29">
        <v>6521207.3700000001</v>
      </c>
      <c r="J705" s="29">
        <v>1061.7349999999999</v>
      </c>
      <c r="K705" s="30">
        <v>38939.456944444442</v>
      </c>
      <c r="L705" s="29"/>
      <c r="M705" s="29"/>
      <c r="N705" s="28" t="s">
        <v>10</v>
      </c>
    </row>
    <row r="706" spans="1:14" ht="15.5" x14ac:dyDescent="0.35">
      <c r="A706" s="27" t="str">
        <f t="shared" si="10"/>
        <v>2006-VL Long-44-0</v>
      </c>
      <c r="B706" s="28">
        <v>2006</v>
      </c>
      <c r="C706" s="28" t="s">
        <v>9</v>
      </c>
      <c r="D706" s="28">
        <v>44</v>
      </c>
      <c r="E706" s="28">
        <v>0</v>
      </c>
      <c r="F706" s="29">
        <v>482479.217</v>
      </c>
      <c r="G706" s="29">
        <v>6523643.9910000004</v>
      </c>
      <c r="H706" s="29">
        <v>540222.88300000003</v>
      </c>
      <c r="I706" s="29">
        <v>6521204.1009999998</v>
      </c>
      <c r="J706" s="29">
        <v>1060.8219999999999</v>
      </c>
      <c r="K706" s="30">
        <v>38939.457638888889</v>
      </c>
      <c r="L706" s="29"/>
      <c r="M706" s="29"/>
      <c r="N706" s="28" t="s">
        <v>10</v>
      </c>
    </row>
    <row r="707" spans="1:14" ht="15.5" x14ac:dyDescent="0.35">
      <c r="A707" s="27" t="str">
        <f t="shared" ref="A707:A770" si="11">B707 &amp; "-" &amp; C707 &amp; "-" &amp; D707 &amp; "-" &amp; E707</f>
        <v>2006-VL Long-45-0</v>
      </c>
      <c r="B707" s="28">
        <v>2006</v>
      </c>
      <c r="C707" s="28" t="s">
        <v>9</v>
      </c>
      <c r="D707" s="28">
        <v>45</v>
      </c>
      <c r="E707" s="28">
        <v>0</v>
      </c>
      <c r="F707" s="29">
        <v>482471.33399999997</v>
      </c>
      <c r="G707" s="29">
        <v>6523641.4529999997</v>
      </c>
      <c r="H707" s="29">
        <v>540215.04200000002</v>
      </c>
      <c r="I707" s="29">
        <v>6521201.4469999997</v>
      </c>
      <c r="J707" s="29">
        <v>1062.4780000000001</v>
      </c>
      <c r="K707" s="30">
        <v>38939.463888888888</v>
      </c>
      <c r="L707" s="29"/>
      <c r="M707" s="29"/>
      <c r="N707" s="28" t="s">
        <v>10</v>
      </c>
    </row>
    <row r="708" spans="1:14" ht="15.5" x14ac:dyDescent="0.35">
      <c r="A708" s="27" t="str">
        <f t="shared" si="11"/>
        <v>2006-VL Long-46-0</v>
      </c>
      <c r="B708" s="28">
        <v>2006</v>
      </c>
      <c r="C708" s="28" t="s">
        <v>9</v>
      </c>
      <c r="D708" s="28">
        <v>46</v>
      </c>
      <c r="E708" s="28">
        <v>0</v>
      </c>
      <c r="F708" s="29">
        <v>482463.902</v>
      </c>
      <c r="G708" s="29">
        <v>6523640.5630000001</v>
      </c>
      <c r="H708" s="29">
        <v>540207.62699999998</v>
      </c>
      <c r="I708" s="29">
        <v>6521200.4460000005</v>
      </c>
      <c r="J708" s="29">
        <v>1062.377</v>
      </c>
      <c r="K708" s="30">
        <v>38939.464583333334</v>
      </c>
      <c r="L708" s="29"/>
      <c r="M708" s="29"/>
      <c r="N708" s="28" t="s">
        <v>10</v>
      </c>
    </row>
    <row r="709" spans="1:14" ht="15.5" x14ac:dyDescent="0.35">
      <c r="A709" s="27" t="str">
        <f t="shared" si="11"/>
        <v>2006-VL Long-47-0</v>
      </c>
      <c r="B709" s="28">
        <v>2006</v>
      </c>
      <c r="C709" s="28" t="s">
        <v>9</v>
      </c>
      <c r="D709" s="28">
        <v>47</v>
      </c>
      <c r="E709" s="28">
        <v>0</v>
      </c>
      <c r="F709" s="29">
        <v>482455.87599999999</v>
      </c>
      <c r="G709" s="29">
        <v>6523639.6629999997</v>
      </c>
      <c r="H709" s="29">
        <v>540199.61800000002</v>
      </c>
      <c r="I709" s="29">
        <v>6521199.4270000001</v>
      </c>
      <c r="J709" s="29">
        <v>1061.606</v>
      </c>
      <c r="K709" s="30">
        <v>38939.465277777781</v>
      </c>
      <c r="L709" s="29"/>
      <c r="M709" s="29"/>
      <c r="N709" s="28" t="s">
        <v>10</v>
      </c>
    </row>
    <row r="710" spans="1:14" ht="15.5" x14ac:dyDescent="0.35">
      <c r="A710" s="27" t="str">
        <f t="shared" si="11"/>
        <v>2006-VL Long-48-0</v>
      </c>
      <c r="B710" s="28">
        <v>2006</v>
      </c>
      <c r="C710" s="28" t="s">
        <v>9</v>
      </c>
      <c r="D710" s="28">
        <v>48</v>
      </c>
      <c r="E710" s="28">
        <v>0</v>
      </c>
      <c r="F710" s="29"/>
      <c r="G710" s="29"/>
      <c r="H710" s="29" t="s">
        <v>10</v>
      </c>
      <c r="I710" s="29" t="s">
        <v>10</v>
      </c>
      <c r="J710" s="29"/>
      <c r="K710" s="30"/>
      <c r="L710" s="29"/>
      <c r="M710" s="29"/>
      <c r="N710" s="28" t="s">
        <v>13</v>
      </c>
    </row>
    <row r="711" spans="1:14" ht="15.5" x14ac:dyDescent="0.35">
      <c r="A711" s="27" t="str">
        <f t="shared" si="11"/>
        <v>2006-VL Long-49-0</v>
      </c>
      <c r="B711" s="28">
        <v>2006</v>
      </c>
      <c r="C711" s="28" t="s">
        <v>9</v>
      </c>
      <c r="D711" s="28">
        <v>49</v>
      </c>
      <c r="E711" s="28">
        <v>0</v>
      </c>
      <c r="F711" s="29"/>
      <c r="G711" s="29"/>
      <c r="H711" s="29" t="s">
        <v>10</v>
      </c>
      <c r="I711" s="29" t="s">
        <v>10</v>
      </c>
      <c r="J711" s="29"/>
      <c r="K711" s="30"/>
      <c r="L711" s="29"/>
      <c r="M711" s="29"/>
      <c r="N711" s="28" t="s">
        <v>13</v>
      </c>
    </row>
    <row r="712" spans="1:14" ht="15.5" x14ac:dyDescent="0.35">
      <c r="A712" s="27" t="str">
        <f t="shared" si="11"/>
        <v>2006-VL Long-50-0</v>
      </c>
      <c r="B712" s="28">
        <v>2006</v>
      </c>
      <c r="C712" s="28" t="s">
        <v>9</v>
      </c>
      <c r="D712" s="28">
        <v>50</v>
      </c>
      <c r="E712" s="28">
        <v>0</v>
      </c>
      <c r="F712" s="29"/>
      <c r="G712" s="29"/>
      <c r="H712" s="29" t="s">
        <v>10</v>
      </c>
      <c r="I712" s="29" t="s">
        <v>10</v>
      </c>
      <c r="J712" s="29"/>
      <c r="K712" s="30"/>
      <c r="L712" s="29"/>
      <c r="M712" s="29"/>
      <c r="N712" s="28" t="s">
        <v>13</v>
      </c>
    </row>
    <row r="713" spans="1:14" ht="15.5" x14ac:dyDescent="0.35">
      <c r="A713" s="27" t="str">
        <f t="shared" si="11"/>
        <v>2006-VL Long-51-0</v>
      </c>
      <c r="B713" s="28">
        <v>2006</v>
      </c>
      <c r="C713" s="28" t="s">
        <v>9</v>
      </c>
      <c r="D713" s="28">
        <v>51</v>
      </c>
      <c r="E713" s="28">
        <v>0</v>
      </c>
      <c r="F713" s="29"/>
      <c r="G713" s="29"/>
      <c r="H713" s="29" t="s">
        <v>10</v>
      </c>
      <c r="I713" s="29" t="s">
        <v>10</v>
      </c>
      <c r="J713" s="29"/>
      <c r="K713" s="30"/>
      <c r="L713" s="29"/>
      <c r="M713" s="29"/>
      <c r="N713" s="28" t="s">
        <v>13</v>
      </c>
    </row>
    <row r="714" spans="1:14" ht="15.5" x14ac:dyDescent="0.35">
      <c r="A714" s="27" t="str">
        <f t="shared" si="11"/>
        <v>2006-VL Long-52-0</v>
      </c>
      <c r="B714" s="28">
        <v>2006</v>
      </c>
      <c r="C714" s="28" t="s">
        <v>9</v>
      </c>
      <c r="D714" s="28">
        <v>52</v>
      </c>
      <c r="E714" s="28">
        <v>0</v>
      </c>
      <c r="F714" s="29">
        <v>482422.299</v>
      </c>
      <c r="G714" s="29">
        <v>6523632.5949999997</v>
      </c>
      <c r="H714" s="29">
        <v>540166.16399999999</v>
      </c>
      <c r="I714" s="29">
        <v>6521191.8609999996</v>
      </c>
      <c r="J714" s="29">
        <v>1054.7629999999999</v>
      </c>
      <c r="K714" s="30">
        <v>38939.468055555553</v>
      </c>
      <c r="L714" s="29"/>
      <c r="M714" s="29"/>
      <c r="N714" s="28" t="s">
        <v>10</v>
      </c>
    </row>
    <row r="715" spans="1:14" ht="15.5" x14ac:dyDescent="0.35">
      <c r="A715" s="27" t="str">
        <f t="shared" si="11"/>
        <v>2006-VL Long-53-0</v>
      </c>
      <c r="B715" s="28">
        <v>2006</v>
      </c>
      <c r="C715" s="28" t="s">
        <v>9</v>
      </c>
      <c r="D715" s="28">
        <v>53</v>
      </c>
      <c r="E715" s="28">
        <v>0</v>
      </c>
      <c r="F715" s="29">
        <v>482417.3</v>
      </c>
      <c r="G715" s="29">
        <v>6523630.5549999997</v>
      </c>
      <c r="H715" s="29">
        <v>540161.19799999997</v>
      </c>
      <c r="I715" s="29">
        <v>6521189.7470000004</v>
      </c>
      <c r="J715" s="29">
        <v>1053.9349999999999</v>
      </c>
      <c r="K715" s="30">
        <v>38939.46875</v>
      </c>
      <c r="L715" s="29"/>
      <c r="M715" s="29"/>
      <c r="N715" s="28" t="s">
        <v>10</v>
      </c>
    </row>
    <row r="716" spans="1:14" ht="15.5" x14ac:dyDescent="0.35">
      <c r="A716" s="27" t="str">
        <f t="shared" si="11"/>
        <v>2006-VL Long-54-0</v>
      </c>
      <c r="B716" s="28">
        <v>2006</v>
      </c>
      <c r="C716" s="28" t="s">
        <v>9</v>
      </c>
      <c r="D716" s="28">
        <v>54</v>
      </c>
      <c r="E716" s="28">
        <v>0</v>
      </c>
      <c r="F716" s="29">
        <v>482402.27799999999</v>
      </c>
      <c r="G716" s="29">
        <v>6523632.085</v>
      </c>
      <c r="H716" s="29">
        <v>540146.16</v>
      </c>
      <c r="I716" s="29">
        <v>6521191.0520000001</v>
      </c>
      <c r="J716" s="29">
        <v>1050.462</v>
      </c>
      <c r="K716" s="30">
        <v>38939.469444444447</v>
      </c>
      <c r="L716" s="29"/>
      <c r="M716" s="29"/>
      <c r="N716" s="28" t="s">
        <v>10</v>
      </c>
    </row>
    <row r="717" spans="1:14" ht="15.5" x14ac:dyDescent="0.35">
      <c r="A717" s="27" t="str">
        <f t="shared" si="11"/>
        <v>2006-VL Long-55-0</v>
      </c>
      <c r="B717" s="28">
        <v>2006</v>
      </c>
      <c r="C717" s="28" t="s">
        <v>9</v>
      </c>
      <c r="D717" s="28">
        <v>55</v>
      </c>
      <c r="E717" s="28">
        <v>0</v>
      </c>
      <c r="F717" s="29">
        <v>482396.27299999999</v>
      </c>
      <c r="G717" s="29">
        <v>6523630.1140000001</v>
      </c>
      <c r="H717" s="29">
        <v>540140.18799999997</v>
      </c>
      <c r="I717" s="29">
        <v>6521188.9929999998</v>
      </c>
      <c r="J717" s="29">
        <v>1049.4829999999999</v>
      </c>
      <c r="K717" s="30">
        <v>38939.470138888886</v>
      </c>
      <c r="L717" s="29"/>
      <c r="M717" s="29"/>
      <c r="N717" s="28" t="s">
        <v>10</v>
      </c>
    </row>
    <row r="718" spans="1:14" ht="15.5" x14ac:dyDescent="0.35">
      <c r="A718" s="27" t="str">
        <f t="shared" si="11"/>
        <v>2006-VL Long-56-0</v>
      </c>
      <c r="B718" s="28">
        <v>2006</v>
      </c>
      <c r="C718" s="28" t="s">
        <v>9</v>
      </c>
      <c r="D718" s="28">
        <v>56</v>
      </c>
      <c r="E718" s="28">
        <v>0</v>
      </c>
      <c r="F718" s="29">
        <v>482390.217</v>
      </c>
      <c r="G718" s="29">
        <v>6523628.0010000002</v>
      </c>
      <c r="H718" s="29">
        <v>540134.16599999997</v>
      </c>
      <c r="I718" s="29">
        <v>6521186.79</v>
      </c>
      <c r="J718" s="29">
        <v>1050.261</v>
      </c>
      <c r="K718" s="30">
        <v>38939.470833333333</v>
      </c>
      <c r="L718" s="29"/>
      <c r="M718" s="29"/>
      <c r="N718" s="28" t="s">
        <v>10</v>
      </c>
    </row>
    <row r="719" spans="1:14" ht="15.5" x14ac:dyDescent="0.35">
      <c r="A719" s="27" t="str">
        <f t="shared" si="11"/>
        <v>2006-VL Long-57-0</v>
      </c>
      <c r="B719" s="28">
        <v>2006</v>
      </c>
      <c r="C719" s="28" t="s">
        <v>9</v>
      </c>
      <c r="D719" s="28">
        <v>57</v>
      </c>
      <c r="E719" s="28">
        <v>0</v>
      </c>
      <c r="F719" s="29">
        <v>482385.23800000001</v>
      </c>
      <c r="G719" s="29">
        <v>6523626.693</v>
      </c>
      <c r="H719" s="29">
        <v>540129.20900000003</v>
      </c>
      <c r="I719" s="29">
        <v>6521185.409</v>
      </c>
      <c r="J719" s="29">
        <v>1051.633</v>
      </c>
      <c r="K719" s="30">
        <v>38939.47152777778</v>
      </c>
      <c r="L719" s="29"/>
      <c r="M719" s="29"/>
      <c r="N719" s="28" t="s">
        <v>10</v>
      </c>
    </row>
    <row r="720" spans="1:14" ht="15.5" x14ac:dyDescent="0.35">
      <c r="A720" s="27" t="str">
        <f t="shared" si="11"/>
        <v>2006-VL Long-58-0</v>
      </c>
      <c r="B720" s="28">
        <v>2006</v>
      </c>
      <c r="C720" s="28" t="s">
        <v>9</v>
      </c>
      <c r="D720" s="28">
        <v>58</v>
      </c>
      <c r="E720" s="28">
        <v>0</v>
      </c>
      <c r="F720" s="29">
        <v>482378.54599999997</v>
      </c>
      <c r="G720" s="29">
        <v>6523623.8289999999</v>
      </c>
      <c r="H720" s="29">
        <v>540122.56299999997</v>
      </c>
      <c r="I720" s="29">
        <v>6521182.4460000005</v>
      </c>
      <c r="J720" s="29">
        <v>1052.143</v>
      </c>
      <c r="K720" s="30">
        <v>38939.472222222219</v>
      </c>
      <c r="L720" s="29"/>
      <c r="M720" s="29"/>
      <c r="N720" s="28" t="s">
        <v>10</v>
      </c>
    </row>
    <row r="721" spans="1:14" ht="15.5" x14ac:dyDescent="0.35">
      <c r="A721" s="27" t="str">
        <f t="shared" si="11"/>
        <v>2006-VL Long-59-0</v>
      </c>
      <c r="B721" s="28">
        <v>2006</v>
      </c>
      <c r="C721" s="28" t="s">
        <v>9</v>
      </c>
      <c r="D721" s="28">
        <v>59</v>
      </c>
      <c r="E721" s="28">
        <v>0</v>
      </c>
      <c r="F721" s="29">
        <v>482370.40299999999</v>
      </c>
      <c r="G721" s="29">
        <v>6523621.7510000002</v>
      </c>
      <c r="H721" s="29">
        <v>540114.45499999996</v>
      </c>
      <c r="I721" s="29">
        <v>6521180.2479999997</v>
      </c>
      <c r="J721" s="29">
        <v>1054.0229999999999</v>
      </c>
      <c r="K721" s="30">
        <v>38939.472916666666</v>
      </c>
      <c r="L721" s="29"/>
      <c r="M721" s="29"/>
      <c r="N721" s="28" t="s">
        <v>10</v>
      </c>
    </row>
    <row r="722" spans="1:14" ht="15.5" x14ac:dyDescent="0.35">
      <c r="A722" s="27" t="str">
        <f t="shared" si="11"/>
        <v>2006-VL Long-60-0</v>
      </c>
      <c r="B722" s="28">
        <v>2006</v>
      </c>
      <c r="C722" s="28" t="s">
        <v>9</v>
      </c>
      <c r="D722" s="28">
        <v>60</v>
      </c>
      <c r="E722" s="28">
        <v>0</v>
      </c>
      <c r="F722" s="29">
        <v>482362.89</v>
      </c>
      <c r="G722" s="29">
        <v>6523618.8820000002</v>
      </c>
      <c r="H722" s="29">
        <v>540106.98899999994</v>
      </c>
      <c r="I722" s="29">
        <v>6521177.2680000002</v>
      </c>
      <c r="J722" s="29">
        <v>1055.21</v>
      </c>
      <c r="K722" s="30">
        <v>38939.473611111112</v>
      </c>
      <c r="L722" s="29"/>
      <c r="M722" s="29"/>
      <c r="N722" s="28" t="s">
        <v>10</v>
      </c>
    </row>
    <row r="723" spans="1:14" ht="15.5" x14ac:dyDescent="0.35">
      <c r="A723" s="27" t="str">
        <f t="shared" si="11"/>
        <v>2006-VL Long-61-0</v>
      </c>
      <c r="B723" s="28">
        <v>2006</v>
      </c>
      <c r="C723" s="28" t="s">
        <v>9</v>
      </c>
      <c r="D723" s="28">
        <v>61</v>
      </c>
      <c r="E723" s="28">
        <v>0</v>
      </c>
      <c r="F723" s="29">
        <v>482354.95199999999</v>
      </c>
      <c r="G723" s="29">
        <v>6523616.4709999999</v>
      </c>
      <c r="H723" s="29">
        <v>540099.09100000001</v>
      </c>
      <c r="I723" s="29">
        <v>6521174.7400000002</v>
      </c>
      <c r="J723" s="29">
        <v>1055.72</v>
      </c>
      <c r="K723" s="30">
        <v>38939.474305555559</v>
      </c>
      <c r="L723" s="29"/>
      <c r="M723" s="29"/>
      <c r="N723" s="28" t="s">
        <v>10</v>
      </c>
    </row>
    <row r="724" spans="1:14" ht="15.5" x14ac:dyDescent="0.35">
      <c r="A724" s="27" t="str">
        <f t="shared" si="11"/>
        <v>2006-VL Long-62-0</v>
      </c>
      <c r="B724" s="28">
        <v>2006</v>
      </c>
      <c r="C724" s="28" t="s">
        <v>9</v>
      </c>
      <c r="D724" s="28">
        <v>62</v>
      </c>
      <c r="E724" s="28">
        <v>0</v>
      </c>
      <c r="F724" s="29">
        <v>482348.01400000002</v>
      </c>
      <c r="G724" s="29">
        <v>6523614.7419999996</v>
      </c>
      <c r="H724" s="29">
        <v>540092.18200000003</v>
      </c>
      <c r="I724" s="29">
        <v>6521172.9079999998</v>
      </c>
      <c r="J724" s="29">
        <v>1055.866</v>
      </c>
      <c r="K724" s="30">
        <v>38939.474999999999</v>
      </c>
      <c r="L724" s="29"/>
      <c r="M724" s="29"/>
      <c r="N724" s="28" t="s">
        <v>10</v>
      </c>
    </row>
    <row r="725" spans="1:14" ht="15.5" x14ac:dyDescent="0.35">
      <c r="A725" s="27" t="str">
        <f t="shared" si="11"/>
        <v>2006-VL Long-63-0</v>
      </c>
      <c r="B725" s="28">
        <v>2006</v>
      </c>
      <c r="C725" s="28" t="s">
        <v>9</v>
      </c>
      <c r="D725" s="28">
        <v>63</v>
      </c>
      <c r="E725" s="28">
        <v>0</v>
      </c>
      <c r="F725" s="29">
        <v>482340.40600000002</v>
      </c>
      <c r="G725" s="29">
        <v>6523612.0870000003</v>
      </c>
      <c r="H725" s="29">
        <v>540084.61699999997</v>
      </c>
      <c r="I725" s="29">
        <v>6521170.1409999998</v>
      </c>
      <c r="J725" s="29">
        <v>1056.1030000000001</v>
      </c>
      <c r="K725" s="30">
        <v>38939.475694444445</v>
      </c>
      <c r="L725" s="29"/>
      <c r="M725" s="29"/>
      <c r="N725" s="28" t="s">
        <v>10</v>
      </c>
    </row>
    <row r="726" spans="1:14" ht="15.5" x14ac:dyDescent="0.35">
      <c r="A726" s="27" t="str">
        <f t="shared" si="11"/>
        <v>2006-VL Long-64-0</v>
      </c>
      <c r="B726" s="28">
        <v>2006</v>
      </c>
      <c r="C726" s="28" t="s">
        <v>9</v>
      </c>
      <c r="D726" s="28">
        <v>64</v>
      </c>
      <c r="E726" s="28">
        <v>0</v>
      </c>
      <c r="F726" s="29">
        <v>482332.87599999999</v>
      </c>
      <c r="G726" s="29">
        <v>6523608.7920000004</v>
      </c>
      <c r="H726" s="29">
        <v>540077.14</v>
      </c>
      <c r="I726" s="29">
        <v>6521166.7350000003</v>
      </c>
      <c r="J726" s="29">
        <v>1055.7929999999999</v>
      </c>
      <c r="K726" s="30">
        <v>38939.476388888892</v>
      </c>
      <c r="L726" s="29"/>
      <c r="M726" s="29"/>
      <c r="N726" s="28" t="s">
        <v>10</v>
      </c>
    </row>
    <row r="727" spans="1:14" ht="15.5" x14ac:dyDescent="0.35">
      <c r="A727" s="27" t="str">
        <f t="shared" si="11"/>
        <v>2006-VL Long-65-0</v>
      </c>
      <c r="B727" s="28">
        <v>2006</v>
      </c>
      <c r="C727" s="28" t="s">
        <v>9</v>
      </c>
      <c r="D727" s="28">
        <v>65</v>
      </c>
      <c r="E727" s="28">
        <v>0</v>
      </c>
      <c r="F727" s="29">
        <v>482326.08399999997</v>
      </c>
      <c r="G727" s="29">
        <v>6523606.3720000004</v>
      </c>
      <c r="H727" s="29">
        <v>540070.38800000004</v>
      </c>
      <c r="I727" s="29">
        <v>6521164.2149999999</v>
      </c>
      <c r="J727" s="29">
        <v>1055.49</v>
      </c>
      <c r="K727" s="30">
        <v>38939.477083333331</v>
      </c>
      <c r="L727" s="29"/>
      <c r="M727" s="29"/>
      <c r="N727" s="28" t="s">
        <v>10</v>
      </c>
    </row>
    <row r="728" spans="1:14" ht="15.5" x14ac:dyDescent="0.35">
      <c r="A728" s="27" t="str">
        <f t="shared" si="11"/>
        <v>2006-VL Long-66-0</v>
      </c>
      <c r="B728" s="28">
        <v>2006</v>
      </c>
      <c r="C728" s="28" t="s">
        <v>9</v>
      </c>
      <c r="D728" s="28">
        <v>66</v>
      </c>
      <c r="E728" s="28">
        <v>0</v>
      </c>
      <c r="F728" s="29">
        <v>482319.51899999997</v>
      </c>
      <c r="G728" s="29">
        <v>6523604.341</v>
      </c>
      <c r="H728" s="29">
        <v>540063.85600000003</v>
      </c>
      <c r="I728" s="29">
        <v>6521162.0870000003</v>
      </c>
      <c r="J728" s="29">
        <v>1054.78</v>
      </c>
      <c r="K728" s="30">
        <v>38939.477777777778</v>
      </c>
      <c r="L728" s="29"/>
      <c r="M728" s="29"/>
      <c r="N728" s="28" t="s">
        <v>10</v>
      </c>
    </row>
    <row r="729" spans="1:14" ht="15.5" x14ac:dyDescent="0.35">
      <c r="A729" s="27" t="str">
        <f t="shared" si="11"/>
        <v>2006-VL Long-67-0</v>
      </c>
      <c r="B729" s="28">
        <v>2006</v>
      </c>
      <c r="C729" s="28" t="s">
        <v>9</v>
      </c>
      <c r="D729" s="28">
        <v>67</v>
      </c>
      <c r="E729" s="28">
        <v>0</v>
      </c>
      <c r="F729" s="29">
        <v>482311.86599999998</v>
      </c>
      <c r="G729" s="29">
        <v>6523602.1830000002</v>
      </c>
      <c r="H729" s="29">
        <v>540056.23899999994</v>
      </c>
      <c r="I729" s="29">
        <v>6521159.8159999996</v>
      </c>
      <c r="J729" s="29">
        <v>1053.7149999999999</v>
      </c>
      <c r="K729" s="30">
        <v>38939.478472222225</v>
      </c>
      <c r="L729" s="29"/>
      <c r="M729" s="29"/>
      <c r="N729" s="28" t="s">
        <v>10</v>
      </c>
    </row>
    <row r="730" spans="1:14" ht="15.5" x14ac:dyDescent="0.35">
      <c r="A730" s="27" t="str">
        <f t="shared" si="11"/>
        <v>2006-VL Long-68-0</v>
      </c>
      <c r="B730" s="28">
        <v>2006</v>
      </c>
      <c r="C730" s="28" t="s">
        <v>9</v>
      </c>
      <c r="D730" s="28">
        <v>68</v>
      </c>
      <c r="E730" s="28">
        <v>0</v>
      </c>
      <c r="F730" s="29">
        <v>482304.761</v>
      </c>
      <c r="G730" s="29">
        <v>6523599.9780000001</v>
      </c>
      <c r="H730" s="29">
        <v>540049.17099999997</v>
      </c>
      <c r="I730" s="29">
        <v>6521157.5060000001</v>
      </c>
      <c r="J730" s="29">
        <v>1052.722</v>
      </c>
      <c r="K730" s="30">
        <v>38939.479166666664</v>
      </c>
      <c r="L730" s="29"/>
      <c r="M730" s="29"/>
      <c r="N730" s="28" t="s">
        <v>10</v>
      </c>
    </row>
    <row r="731" spans="1:14" ht="15.5" x14ac:dyDescent="0.35">
      <c r="A731" s="27" t="str">
        <f t="shared" si="11"/>
        <v>2006-VL Long-69-0</v>
      </c>
      <c r="B731" s="28">
        <v>2006</v>
      </c>
      <c r="C731" s="28" t="s">
        <v>9</v>
      </c>
      <c r="D731" s="28">
        <v>69</v>
      </c>
      <c r="E731" s="28">
        <v>0</v>
      </c>
      <c r="F731" s="29">
        <v>482297.859</v>
      </c>
      <c r="G731" s="29">
        <v>6523597.8320000004</v>
      </c>
      <c r="H731" s="29">
        <v>540042.304</v>
      </c>
      <c r="I731" s="29">
        <v>6521155.2580000004</v>
      </c>
      <c r="J731" s="29">
        <v>1051.5940000000001</v>
      </c>
      <c r="K731" s="30">
        <v>38939.479861111111</v>
      </c>
      <c r="L731" s="29"/>
      <c r="M731" s="29"/>
      <c r="N731" s="28" t="s">
        <v>10</v>
      </c>
    </row>
    <row r="732" spans="1:14" ht="15.5" x14ac:dyDescent="0.35">
      <c r="A732" s="27" t="str">
        <f t="shared" si="11"/>
        <v>2006-VL Long-70-0</v>
      </c>
      <c r="B732" s="28">
        <v>2006</v>
      </c>
      <c r="C732" s="28" t="s">
        <v>9</v>
      </c>
      <c r="D732" s="28">
        <v>70</v>
      </c>
      <c r="E732" s="28">
        <v>0</v>
      </c>
      <c r="F732" s="29">
        <v>482290.94699999999</v>
      </c>
      <c r="G732" s="29">
        <v>6523595.5880000005</v>
      </c>
      <c r="H732" s="29">
        <v>540035.429</v>
      </c>
      <c r="I732" s="29">
        <v>6521152.9119999995</v>
      </c>
      <c r="J732" s="29">
        <v>1050.318</v>
      </c>
      <c r="K732" s="30">
        <v>38939.480555555558</v>
      </c>
      <c r="L732" s="29"/>
      <c r="M732" s="29"/>
      <c r="N732" s="28" t="s">
        <v>10</v>
      </c>
    </row>
    <row r="733" spans="1:14" ht="15.5" x14ac:dyDescent="0.35">
      <c r="A733" s="27" t="str">
        <f t="shared" si="11"/>
        <v>2006-VL Long-71-0</v>
      </c>
      <c r="B733" s="28">
        <v>2006</v>
      </c>
      <c r="C733" s="28" t="s">
        <v>9</v>
      </c>
      <c r="D733" s="28">
        <v>71</v>
      </c>
      <c r="E733" s="28">
        <v>0</v>
      </c>
      <c r="F733" s="29">
        <v>482283.837</v>
      </c>
      <c r="G733" s="29">
        <v>6523594.1730000004</v>
      </c>
      <c r="H733" s="29">
        <v>540028.34400000004</v>
      </c>
      <c r="I733" s="29">
        <v>6521151.3909999998</v>
      </c>
      <c r="J733" s="29">
        <v>1048.9929999999999</v>
      </c>
      <c r="K733" s="30">
        <v>38939.481249999997</v>
      </c>
      <c r="L733" s="29"/>
      <c r="M733" s="29"/>
      <c r="N733" s="28" t="s">
        <v>10</v>
      </c>
    </row>
    <row r="734" spans="1:14" ht="15.5" x14ac:dyDescent="0.35">
      <c r="A734" s="27" t="str">
        <f t="shared" si="11"/>
        <v>2006-VL Long-72-0</v>
      </c>
      <c r="B734" s="28">
        <v>2006</v>
      </c>
      <c r="C734" s="28" t="s">
        <v>9</v>
      </c>
      <c r="D734" s="28">
        <v>72</v>
      </c>
      <c r="E734" s="28">
        <v>0</v>
      </c>
      <c r="F734" s="29">
        <v>482276.41700000002</v>
      </c>
      <c r="G734" s="29">
        <v>6523592.6160000004</v>
      </c>
      <c r="H734" s="29">
        <v>540020.951</v>
      </c>
      <c r="I734" s="29">
        <v>6521149.7240000004</v>
      </c>
      <c r="J734" s="29">
        <v>1047.3889999999999</v>
      </c>
      <c r="K734" s="30">
        <v>38939.481249999997</v>
      </c>
      <c r="L734" s="29"/>
      <c r="M734" s="29"/>
      <c r="N734" s="28" t="s">
        <v>10</v>
      </c>
    </row>
    <row r="735" spans="1:14" ht="15.5" x14ac:dyDescent="0.35">
      <c r="A735" s="27" t="str">
        <f t="shared" si="11"/>
        <v>2006-VL Long-73-0</v>
      </c>
      <c r="B735" s="28">
        <v>2006</v>
      </c>
      <c r="C735" s="28" t="s">
        <v>9</v>
      </c>
      <c r="D735" s="28">
        <v>73</v>
      </c>
      <c r="E735" s="28">
        <v>0</v>
      </c>
      <c r="F735" s="29">
        <v>482270.69799999997</v>
      </c>
      <c r="G735" s="29">
        <v>6523591.7910000002</v>
      </c>
      <c r="H735" s="29">
        <v>540015.24699999997</v>
      </c>
      <c r="I735" s="29">
        <v>6521148.8140000002</v>
      </c>
      <c r="J735" s="29">
        <v>1046.2370000000001</v>
      </c>
      <c r="K735" s="30">
        <v>38939.481944444444</v>
      </c>
      <c r="L735" s="29"/>
      <c r="M735" s="29"/>
      <c r="N735" s="28" t="s">
        <v>10</v>
      </c>
    </row>
    <row r="736" spans="1:14" ht="15.5" x14ac:dyDescent="0.35">
      <c r="A736" s="27" t="str">
        <f t="shared" si="11"/>
        <v>2006-VL Long-74-0</v>
      </c>
      <c r="B736" s="28">
        <v>2006</v>
      </c>
      <c r="C736" s="28" t="s">
        <v>9</v>
      </c>
      <c r="D736" s="28">
        <v>74</v>
      </c>
      <c r="E736" s="28">
        <v>0</v>
      </c>
      <c r="F736" s="29">
        <v>482262.23599999998</v>
      </c>
      <c r="G736" s="29">
        <v>6523591.1160000004</v>
      </c>
      <c r="H736" s="29">
        <v>540006.799</v>
      </c>
      <c r="I736" s="29">
        <v>6521148.0130000003</v>
      </c>
      <c r="J736" s="29">
        <v>1044.856</v>
      </c>
      <c r="K736" s="30">
        <v>38939.482638888891</v>
      </c>
      <c r="L736" s="29"/>
      <c r="M736" s="29"/>
      <c r="N736" s="28" t="s">
        <v>10</v>
      </c>
    </row>
    <row r="737" spans="1:14" ht="15.5" x14ac:dyDescent="0.35">
      <c r="A737" s="27" t="str">
        <f t="shared" si="11"/>
        <v>2006-VL Long-75-0</v>
      </c>
      <c r="B737" s="28">
        <v>2006</v>
      </c>
      <c r="C737" s="28" t="s">
        <v>9</v>
      </c>
      <c r="D737" s="28">
        <v>75</v>
      </c>
      <c r="E737" s="28">
        <v>0</v>
      </c>
      <c r="F737" s="29">
        <v>482253.73800000001</v>
      </c>
      <c r="G737" s="29">
        <v>6523588.3049999997</v>
      </c>
      <c r="H737" s="29">
        <v>539998.34699999995</v>
      </c>
      <c r="I737" s="29">
        <v>6521145.0769999996</v>
      </c>
      <c r="J737" s="29">
        <v>1043.3610000000001</v>
      </c>
      <c r="K737" s="30">
        <v>38939.48333333333</v>
      </c>
      <c r="L737" s="29"/>
      <c r="M737" s="29"/>
      <c r="N737" s="28" t="s">
        <v>10</v>
      </c>
    </row>
    <row r="738" spans="1:14" ht="15.5" x14ac:dyDescent="0.35">
      <c r="A738" s="27" t="str">
        <f t="shared" si="11"/>
        <v>2006-VL Long-76-0</v>
      </c>
      <c r="B738" s="28">
        <v>2006</v>
      </c>
      <c r="C738" s="28" t="s">
        <v>9</v>
      </c>
      <c r="D738" s="28">
        <v>76</v>
      </c>
      <c r="E738" s="28">
        <v>0</v>
      </c>
      <c r="F738" s="29">
        <v>482246.19500000001</v>
      </c>
      <c r="G738" s="29">
        <v>6523584.1720000003</v>
      </c>
      <c r="H738" s="29">
        <v>539990.87</v>
      </c>
      <c r="I738" s="29">
        <v>6521140.8329999996</v>
      </c>
      <c r="J738" s="29">
        <v>1042.472</v>
      </c>
      <c r="K738" s="30">
        <v>38939.484027777777</v>
      </c>
      <c r="L738" s="29"/>
      <c r="M738" s="29"/>
      <c r="N738" s="28" t="s">
        <v>10</v>
      </c>
    </row>
    <row r="739" spans="1:14" ht="15.5" x14ac:dyDescent="0.35">
      <c r="A739" s="27" t="str">
        <f t="shared" si="11"/>
        <v>2006-VL Long-77-0</v>
      </c>
      <c r="B739" s="28">
        <v>2006</v>
      </c>
      <c r="C739" s="28" t="s">
        <v>9</v>
      </c>
      <c r="D739" s="28">
        <v>77</v>
      </c>
      <c r="E739" s="28">
        <v>0</v>
      </c>
      <c r="F739" s="29">
        <v>482239.80499999999</v>
      </c>
      <c r="G739" s="29">
        <v>6523580.8619999997</v>
      </c>
      <c r="H739" s="29">
        <v>539984.53200000001</v>
      </c>
      <c r="I739" s="29">
        <v>6521137.4299999997</v>
      </c>
      <c r="J739" s="29">
        <v>1042.317</v>
      </c>
      <c r="K739" s="30">
        <v>38939.48541666667</v>
      </c>
      <c r="L739" s="29"/>
      <c r="M739" s="29"/>
      <c r="N739" s="28" t="s">
        <v>10</v>
      </c>
    </row>
    <row r="740" spans="1:14" ht="15.5" x14ac:dyDescent="0.35">
      <c r="A740" s="27" t="str">
        <f t="shared" si="11"/>
        <v>2006-VL Long-78-0</v>
      </c>
      <c r="B740" s="28">
        <v>2006</v>
      </c>
      <c r="C740" s="28" t="s">
        <v>9</v>
      </c>
      <c r="D740" s="28">
        <v>78</v>
      </c>
      <c r="E740" s="28">
        <v>0</v>
      </c>
      <c r="F740" s="29">
        <v>482233.00099999999</v>
      </c>
      <c r="G740" s="29">
        <v>6523578.1239999998</v>
      </c>
      <c r="H740" s="29">
        <v>539977.77300000004</v>
      </c>
      <c r="I740" s="29">
        <v>6521134.591</v>
      </c>
      <c r="J740" s="29">
        <v>1042.5709999999999</v>
      </c>
      <c r="K740" s="30">
        <v>38939.486111111109</v>
      </c>
      <c r="L740" s="29"/>
      <c r="M740" s="29"/>
      <c r="N740" s="28" t="s">
        <v>10</v>
      </c>
    </row>
    <row r="741" spans="1:14" ht="15.5" x14ac:dyDescent="0.35">
      <c r="A741" s="27" t="str">
        <f t="shared" si="11"/>
        <v>2006-VL Long-79-0</v>
      </c>
      <c r="B741" s="28">
        <v>2006</v>
      </c>
      <c r="C741" s="28" t="s">
        <v>9</v>
      </c>
      <c r="D741" s="28">
        <v>79</v>
      </c>
      <c r="E741" s="28">
        <v>0</v>
      </c>
      <c r="F741" s="29">
        <v>482225.38900000002</v>
      </c>
      <c r="G741" s="29">
        <v>6523577.2929999996</v>
      </c>
      <c r="H741" s="29">
        <v>539970.17700000003</v>
      </c>
      <c r="I741" s="29">
        <v>6521133.6469999999</v>
      </c>
      <c r="J741" s="29">
        <v>1043.4770000000001</v>
      </c>
      <c r="K741" s="30">
        <v>38939.486805555556</v>
      </c>
      <c r="L741" s="29"/>
      <c r="M741" s="29"/>
      <c r="N741" s="28" t="s">
        <v>10</v>
      </c>
    </row>
    <row r="742" spans="1:14" ht="15.5" x14ac:dyDescent="0.35">
      <c r="A742" s="27" t="str">
        <f t="shared" si="11"/>
        <v>2006-VL Long-80-0</v>
      </c>
      <c r="B742" s="28">
        <v>2006</v>
      </c>
      <c r="C742" s="28" t="s">
        <v>9</v>
      </c>
      <c r="D742" s="28">
        <v>80</v>
      </c>
      <c r="E742" s="28">
        <v>0</v>
      </c>
      <c r="F742" s="29">
        <v>482218.299</v>
      </c>
      <c r="G742" s="29">
        <v>6523573.483</v>
      </c>
      <c r="H742" s="29">
        <v>539963.147</v>
      </c>
      <c r="I742" s="29">
        <v>6521129.733</v>
      </c>
      <c r="J742" s="29">
        <v>1044.403</v>
      </c>
      <c r="K742" s="30">
        <v>38939.487500000003</v>
      </c>
      <c r="L742" s="29"/>
      <c r="M742" s="29"/>
      <c r="N742" s="28" t="s">
        <v>10</v>
      </c>
    </row>
    <row r="743" spans="1:14" ht="15.5" x14ac:dyDescent="0.35">
      <c r="A743" s="27" t="str">
        <f t="shared" si="11"/>
        <v>2006-VL Long-81-0</v>
      </c>
      <c r="B743" s="28">
        <v>2006</v>
      </c>
      <c r="C743" s="28" t="s">
        <v>9</v>
      </c>
      <c r="D743" s="28">
        <v>81</v>
      </c>
      <c r="E743" s="28">
        <v>0</v>
      </c>
      <c r="F743" s="29">
        <v>482211.56300000002</v>
      </c>
      <c r="G743" s="29">
        <v>6523570.7209999999</v>
      </c>
      <c r="H743" s="29">
        <v>539956.45600000001</v>
      </c>
      <c r="I743" s="29">
        <v>6521126.8720000004</v>
      </c>
      <c r="J743" s="29">
        <v>1044.9880000000001</v>
      </c>
      <c r="K743" s="30">
        <v>38939.488194444442</v>
      </c>
      <c r="L743" s="29"/>
      <c r="M743" s="29"/>
      <c r="N743" s="28" t="s">
        <v>10</v>
      </c>
    </row>
    <row r="744" spans="1:14" ht="15.5" x14ac:dyDescent="0.35">
      <c r="A744" s="27" t="str">
        <f t="shared" si="11"/>
        <v>2006-VL Long-82-0</v>
      </c>
      <c r="B744" s="28">
        <v>2006</v>
      </c>
      <c r="C744" s="28" t="s">
        <v>9</v>
      </c>
      <c r="D744" s="28">
        <v>82</v>
      </c>
      <c r="E744" s="28">
        <v>0</v>
      </c>
      <c r="F744" s="29">
        <v>482202.886</v>
      </c>
      <c r="G744" s="29">
        <v>6523569.1409999998</v>
      </c>
      <c r="H744" s="29">
        <v>539947.80700000003</v>
      </c>
      <c r="I744" s="29">
        <v>6521125.1629999997</v>
      </c>
      <c r="J744" s="29">
        <v>1045.114</v>
      </c>
      <c r="K744" s="30">
        <v>38939.488888888889</v>
      </c>
      <c r="L744" s="29"/>
      <c r="M744" s="29"/>
      <c r="N744" s="28" t="s">
        <v>10</v>
      </c>
    </row>
    <row r="745" spans="1:14" ht="15.5" x14ac:dyDescent="0.35">
      <c r="A745" s="27" t="str">
        <f t="shared" si="11"/>
        <v>2006-VL Long-83-0</v>
      </c>
      <c r="B745" s="28">
        <v>2006</v>
      </c>
      <c r="C745" s="28" t="s">
        <v>9</v>
      </c>
      <c r="D745" s="28">
        <v>83</v>
      </c>
      <c r="E745" s="28">
        <v>0</v>
      </c>
      <c r="F745" s="29">
        <v>482194.33600000001</v>
      </c>
      <c r="G745" s="29">
        <v>6523567.8959999997</v>
      </c>
      <c r="H745" s="29">
        <v>539939.27899999998</v>
      </c>
      <c r="I745" s="29">
        <v>6521123.7910000002</v>
      </c>
      <c r="J745" s="29">
        <v>1045.2539999999999</v>
      </c>
      <c r="K745" s="30">
        <v>38939.489583333336</v>
      </c>
      <c r="L745" s="29"/>
      <c r="M745" s="29"/>
      <c r="N745" s="28" t="s">
        <v>10</v>
      </c>
    </row>
    <row r="746" spans="1:14" ht="15.5" x14ac:dyDescent="0.35">
      <c r="A746" s="27" t="str">
        <f t="shared" si="11"/>
        <v>2006-VL Long-84-0</v>
      </c>
      <c r="B746" s="28">
        <v>2006</v>
      </c>
      <c r="C746" s="28" t="s">
        <v>9</v>
      </c>
      <c r="D746" s="28">
        <v>84</v>
      </c>
      <c r="E746" s="28">
        <v>0</v>
      </c>
      <c r="F746" s="29">
        <v>482186.55099999998</v>
      </c>
      <c r="G746" s="29">
        <v>6523565.1739999996</v>
      </c>
      <c r="H746" s="29">
        <v>539931.53899999999</v>
      </c>
      <c r="I746" s="29">
        <v>6521120.9539999999</v>
      </c>
      <c r="J746" s="29">
        <v>1044.71</v>
      </c>
      <c r="K746" s="30">
        <v>38939.490277777775</v>
      </c>
      <c r="L746" s="29"/>
      <c r="M746" s="29"/>
      <c r="N746" s="28" t="s">
        <v>10</v>
      </c>
    </row>
    <row r="747" spans="1:14" ht="15.5" x14ac:dyDescent="0.35">
      <c r="A747" s="27" t="str">
        <f t="shared" si="11"/>
        <v>2006-VL Long-85-0</v>
      </c>
      <c r="B747" s="28">
        <v>2006</v>
      </c>
      <c r="C747" s="28" t="s">
        <v>9</v>
      </c>
      <c r="D747" s="28">
        <v>85</v>
      </c>
      <c r="E747" s="28">
        <v>0</v>
      </c>
      <c r="F747" s="29">
        <v>482178.15100000001</v>
      </c>
      <c r="G747" s="29">
        <v>6523562.7889999999</v>
      </c>
      <c r="H747" s="29">
        <v>539923.179</v>
      </c>
      <c r="I747" s="29">
        <v>6521118.4450000003</v>
      </c>
      <c r="J747" s="29">
        <v>1044.2819999999999</v>
      </c>
      <c r="K747" s="30">
        <v>38939.490972222222</v>
      </c>
      <c r="L747" s="29"/>
      <c r="M747" s="29"/>
      <c r="N747" s="28" t="s">
        <v>10</v>
      </c>
    </row>
    <row r="748" spans="1:14" ht="15.5" x14ac:dyDescent="0.35">
      <c r="A748" s="27" t="str">
        <f t="shared" si="11"/>
        <v>2006-VL Long-86-0</v>
      </c>
      <c r="B748" s="28">
        <v>2006</v>
      </c>
      <c r="C748" s="28" t="s">
        <v>9</v>
      </c>
      <c r="D748" s="28">
        <v>86</v>
      </c>
      <c r="E748" s="28">
        <v>0</v>
      </c>
      <c r="F748" s="29">
        <v>482170.72600000002</v>
      </c>
      <c r="G748" s="29">
        <v>6523559.6339999996</v>
      </c>
      <c r="H748" s="29">
        <v>539915.804</v>
      </c>
      <c r="I748" s="29">
        <v>6521115.1809999999</v>
      </c>
      <c r="J748" s="29">
        <v>1043.317</v>
      </c>
      <c r="K748" s="30">
        <v>38939.491666666669</v>
      </c>
      <c r="L748" s="29"/>
      <c r="M748" s="29"/>
      <c r="N748" s="28" t="s">
        <v>10</v>
      </c>
    </row>
    <row r="749" spans="1:14" ht="15.5" x14ac:dyDescent="0.35">
      <c r="A749" s="27" t="str">
        <f t="shared" si="11"/>
        <v>2006-VL Long-87-0</v>
      </c>
      <c r="B749" s="28">
        <v>2006</v>
      </c>
      <c r="C749" s="28" t="s">
        <v>9</v>
      </c>
      <c r="D749" s="28">
        <v>87</v>
      </c>
      <c r="E749" s="28">
        <v>0</v>
      </c>
      <c r="F749" s="29">
        <v>482163.32799999998</v>
      </c>
      <c r="G749" s="29">
        <v>6523556.8930000002</v>
      </c>
      <c r="H749" s="29">
        <v>539908.451</v>
      </c>
      <c r="I749" s="29">
        <v>6521112.3310000002</v>
      </c>
      <c r="J749" s="29">
        <v>1042.5050000000001</v>
      </c>
      <c r="K749" s="30">
        <v>38939.493055555555</v>
      </c>
      <c r="L749" s="29"/>
      <c r="M749" s="29"/>
      <c r="N749" s="28" t="s">
        <v>10</v>
      </c>
    </row>
    <row r="750" spans="1:14" ht="15.5" x14ac:dyDescent="0.35">
      <c r="A750" s="27" t="str">
        <f t="shared" si="11"/>
        <v>2006-VL Long-88-0</v>
      </c>
      <c r="B750" s="28">
        <v>2006</v>
      </c>
      <c r="C750" s="28" t="s">
        <v>9</v>
      </c>
      <c r="D750" s="28">
        <v>88</v>
      </c>
      <c r="E750" s="28">
        <v>0</v>
      </c>
      <c r="F750" s="29">
        <v>482156.77</v>
      </c>
      <c r="G750" s="29">
        <v>6523552.3609999996</v>
      </c>
      <c r="H750" s="29">
        <v>539901.96400000004</v>
      </c>
      <c r="I750" s="29">
        <v>6521107.7029999997</v>
      </c>
      <c r="J750" s="29">
        <v>1041.482</v>
      </c>
      <c r="K750" s="30">
        <v>38939.493750000001</v>
      </c>
      <c r="L750" s="29"/>
      <c r="M750" s="29"/>
      <c r="N750" s="28" t="s">
        <v>10</v>
      </c>
    </row>
    <row r="751" spans="1:14" ht="15.5" x14ac:dyDescent="0.35">
      <c r="A751" s="27" t="str">
        <f t="shared" si="11"/>
        <v>2006-VL Long-89-0</v>
      </c>
      <c r="B751" s="28">
        <v>2006</v>
      </c>
      <c r="C751" s="28" t="s">
        <v>9</v>
      </c>
      <c r="D751" s="28">
        <v>89</v>
      </c>
      <c r="E751" s="28">
        <v>0</v>
      </c>
      <c r="F751" s="29">
        <v>482150.36300000001</v>
      </c>
      <c r="G751" s="29">
        <v>6523548.7489999998</v>
      </c>
      <c r="H751" s="29">
        <v>539895.61399999994</v>
      </c>
      <c r="I751" s="29">
        <v>6521103.9970000004</v>
      </c>
      <c r="J751" s="29">
        <v>1040.4159999999999</v>
      </c>
      <c r="K751" s="30">
        <v>38939.494444444441</v>
      </c>
      <c r="L751" s="29"/>
      <c r="M751" s="29"/>
      <c r="N751" s="28" t="s">
        <v>10</v>
      </c>
    </row>
    <row r="752" spans="1:14" ht="15.5" x14ac:dyDescent="0.35">
      <c r="A752" s="27" t="str">
        <f t="shared" si="11"/>
        <v>2006-VL Long-90-0</v>
      </c>
      <c r="B752" s="28">
        <v>2006</v>
      </c>
      <c r="C752" s="28" t="s">
        <v>9</v>
      </c>
      <c r="D752" s="28">
        <v>90</v>
      </c>
      <c r="E752" s="28">
        <v>0</v>
      </c>
      <c r="F752" s="29">
        <v>482143.95699999999</v>
      </c>
      <c r="G752" s="29">
        <v>6523545.4809999997</v>
      </c>
      <c r="H752" s="29">
        <v>539889.26</v>
      </c>
      <c r="I752" s="29">
        <v>6521100.6349999998</v>
      </c>
      <c r="J752" s="29">
        <v>1039.3989999999999</v>
      </c>
      <c r="K752" s="30">
        <v>38939.495138888888</v>
      </c>
      <c r="L752" s="29"/>
      <c r="M752" s="29"/>
      <c r="N752" s="28" t="s">
        <v>10</v>
      </c>
    </row>
    <row r="753" spans="1:14" ht="15.5" x14ac:dyDescent="0.35">
      <c r="A753" s="27" t="str">
        <f t="shared" si="11"/>
        <v>2006-VL Long-91-0</v>
      </c>
      <c r="B753" s="28">
        <v>2006</v>
      </c>
      <c r="C753" s="28" t="s">
        <v>9</v>
      </c>
      <c r="D753" s="28">
        <v>91</v>
      </c>
      <c r="E753" s="28">
        <v>0</v>
      </c>
      <c r="F753" s="29">
        <v>482136.26699999999</v>
      </c>
      <c r="G753" s="29">
        <v>6523542.0860000001</v>
      </c>
      <c r="H753" s="29">
        <v>539881.62399999995</v>
      </c>
      <c r="I753" s="29">
        <v>6521097.1270000003</v>
      </c>
      <c r="J753" s="29">
        <v>1037.942</v>
      </c>
      <c r="K753" s="30">
        <v>38939.495833333334</v>
      </c>
      <c r="L753" s="29"/>
      <c r="M753" s="29"/>
      <c r="N753" s="28" t="s">
        <v>10</v>
      </c>
    </row>
    <row r="754" spans="1:14" ht="15.5" x14ac:dyDescent="0.35">
      <c r="A754" s="27" t="str">
        <f t="shared" si="11"/>
        <v>2006-VL Long-92-0</v>
      </c>
      <c r="B754" s="28">
        <v>2006</v>
      </c>
      <c r="C754" s="28" t="s">
        <v>9</v>
      </c>
      <c r="D754" s="28">
        <v>92</v>
      </c>
      <c r="E754" s="28">
        <v>0</v>
      </c>
      <c r="F754" s="29">
        <v>482129.17800000001</v>
      </c>
      <c r="G754" s="29">
        <v>6523542.0279999999</v>
      </c>
      <c r="H754" s="29">
        <v>539874.54</v>
      </c>
      <c r="I754" s="29">
        <v>6521096.9630000005</v>
      </c>
      <c r="J754" s="29">
        <v>1036.02</v>
      </c>
      <c r="K754" s="30">
        <v>38939.496527777781</v>
      </c>
      <c r="L754" s="29"/>
      <c r="M754" s="29"/>
      <c r="N754" s="28" t="s">
        <v>10</v>
      </c>
    </row>
    <row r="755" spans="1:14" ht="15.5" x14ac:dyDescent="0.35">
      <c r="A755" s="27" t="str">
        <f t="shared" si="11"/>
        <v>2006-VL Long-93-0</v>
      </c>
      <c r="B755" s="28">
        <v>2006</v>
      </c>
      <c r="C755" s="28" t="s">
        <v>9</v>
      </c>
      <c r="D755" s="28">
        <v>93</v>
      </c>
      <c r="E755" s="28">
        <v>0</v>
      </c>
      <c r="F755" s="29"/>
      <c r="G755" s="29"/>
      <c r="H755" s="29" t="s">
        <v>10</v>
      </c>
      <c r="I755" s="29" t="s">
        <v>10</v>
      </c>
      <c r="J755" s="29"/>
      <c r="K755" s="30"/>
      <c r="L755" s="29"/>
      <c r="M755" s="29"/>
      <c r="N755" s="28" t="s">
        <v>13</v>
      </c>
    </row>
    <row r="756" spans="1:14" ht="15.5" x14ac:dyDescent="0.35">
      <c r="A756" s="27" t="str">
        <f t="shared" si="11"/>
        <v>2006-VL Long-94-0</v>
      </c>
      <c r="B756" s="28">
        <v>2006</v>
      </c>
      <c r="C756" s="28" t="s">
        <v>9</v>
      </c>
      <c r="D756" s="28">
        <v>94</v>
      </c>
      <c r="E756" s="28">
        <v>0</v>
      </c>
      <c r="F756" s="29"/>
      <c r="G756" s="29"/>
      <c r="H756" s="29" t="s">
        <v>10</v>
      </c>
      <c r="I756" s="29" t="s">
        <v>10</v>
      </c>
      <c r="J756" s="29"/>
      <c r="K756" s="30"/>
      <c r="L756" s="29"/>
      <c r="M756" s="29"/>
      <c r="N756" s="28" t="s">
        <v>13</v>
      </c>
    </row>
    <row r="757" spans="1:14" ht="15.5" x14ac:dyDescent="0.35">
      <c r="A757" s="27" t="str">
        <f t="shared" si="11"/>
        <v>2006-VL Long-95-0</v>
      </c>
      <c r="B757" s="28">
        <v>2006</v>
      </c>
      <c r="C757" s="28" t="s">
        <v>9</v>
      </c>
      <c r="D757" s="28">
        <v>95</v>
      </c>
      <c r="E757" s="28">
        <v>0</v>
      </c>
      <c r="F757" s="29"/>
      <c r="G757" s="29"/>
      <c r="H757" s="29" t="s">
        <v>10</v>
      </c>
      <c r="I757" s="29" t="s">
        <v>10</v>
      </c>
      <c r="J757" s="29"/>
      <c r="K757" s="30"/>
      <c r="L757" s="29"/>
      <c r="M757" s="29"/>
      <c r="N757" s="28" t="s">
        <v>13</v>
      </c>
    </row>
    <row r="758" spans="1:14" ht="15.5" x14ac:dyDescent="0.35">
      <c r="A758" s="27" t="str">
        <f t="shared" si="11"/>
        <v>2006-VL Long-96-0</v>
      </c>
      <c r="B758" s="28">
        <v>2006</v>
      </c>
      <c r="C758" s="28" t="s">
        <v>9</v>
      </c>
      <c r="D758" s="28">
        <v>96</v>
      </c>
      <c r="E758" s="28">
        <v>0</v>
      </c>
      <c r="F758" s="29"/>
      <c r="G758" s="29"/>
      <c r="H758" s="29" t="s">
        <v>10</v>
      </c>
      <c r="I758" s="29" t="s">
        <v>10</v>
      </c>
      <c r="J758" s="29"/>
      <c r="K758" s="30"/>
      <c r="L758" s="29"/>
      <c r="M758" s="29"/>
      <c r="N758" s="28" t="s">
        <v>13</v>
      </c>
    </row>
    <row r="759" spans="1:14" ht="15.5" x14ac:dyDescent="0.35">
      <c r="A759" s="27" t="str">
        <f t="shared" si="11"/>
        <v>2006-VL Long-97-0</v>
      </c>
      <c r="B759" s="28">
        <v>2006</v>
      </c>
      <c r="C759" s="28" t="s">
        <v>9</v>
      </c>
      <c r="D759" s="28">
        <v>97</v>
      </c>
      <c r="E759" s="28">
        <v>0</v>
      </c>
      <c r="F759" s="29"/>
      <c r="G759" s="29"/>
      <c r="H759" s="29" t="s">
        <v>10</v>
      </c>
      <c r="I759" s="29" t="s">
        <v>10</v>
      </c>
      <c r="J759" s="29"/>
      <c r="K759" s="30"/>
      <c r="L759" s="29"/>
      <c r="M759" s="29"/>
      <c r="N759" s="28" t="s">
        <v>13</v>
      </c>
    </row>
    <row r="760" spans="1:14" ht="15.5" x14ac:dyDescent="0.35">
      <c r="A760" s="27" t="str">
        <f t="shared" si="11"/>
        <v>2006-VL Long-98-0</v>
      </c>
      <c r="B760" s="28">
        <v>2006</v>
      </c>
      <c r="C760" s="28" t="s">
        <v>9</v>
      </c>
      <c r="D760" s="28">
        <v>98</v>
      </c>
      <c r="E760" s="28">
        <v>0</v>
      </c>
      <c r="F760" s="29">
        <v>482085.71399999998</v>
      </c>
      <c r="G760" s="29">
        <v>6523531.4309999999</v>
      </c>
      <c r="H760" s="29">
        <v>539831.25600000005</v>
      </c>
      <c r="I760" s="29">
        <v>6521085.7230000002</v>
      </c>
      <c r="J760" s="29">
        <v>1030.6130000000001</v>
      </c>
      <c r="K760" s="30">
        <v>38939.5</v>
      </c>
      <c r="L760" s="29"/>
      <c r="M760" s="29"/>
      <c r="N760" s="28" t="s">
        <v>10</v>
      </c>
    </row>
    <row r="761" spans="1:14" ht="15.5" x14ac:dyDescent="0.35">
      <c r="A761" s="27" t="str">
        <f t="shared" si="11"/>
        <v>2006-VL Long-99-0</v>
      </c>
      <c r="B761" s="28">
        <v>2006</v>
      </c>
      <c r="C761" s="28" t="s">
        <v>9</v>
      </c>
      <c r="D761" s="28">
        <v>99</v>
      </c>
      <c r="E761" s="28">
        <v>0</v>
      </c>
      <c r="F761" s="29">
        <v>482077.978</v>
      </c>
      <c r="G761" s="29">
        <v>6523529.2050000001</v>
      </c>
      <c r="H761" s="29">
        <v>539823.55700000003</v>
      </c>
      <c r="I761" s="29">
        <v>6521083.3830000004</v>
      </c>
      <c r="J761" s="29">
        <v>1030.9359999999999</v>
      </c>
      <c r="K761" s="30">
        <v>38939.500694444447</v>
      </c>
      <c r="L761" s="29"/>
      <c r="M761" s="29"/>
      <c r="N761" s="28" t="s">
        <v>10</v>
      </c>
    </row>
    <row r="762" spans="1:14" ht="15.5" x14ac:dyDescent="0.35">
      <c r="A762" s="27" t="str">
        <f t="shared" si="11"/>
        <v>2006-VL Long-100-0</v>
      </c>
      <c r="B762" s="28">
        <v>2006</v>
      </c>
      <c r="C762" s="28" t="s">
        <v>9</v>
      </c>
      <c r="D762" s="28">
        <v>100</v>
      </c>
      <c r="E762" s="28">
        <v>0</v>
      </c>
      <c r="F762" s="29">
        <v>482071.74</v>
      </c>
      <c r="G762" s="29">
        <v>6523524.0860000001</v>
      </c>
      <c r="H762" s="29">
        <v>539817.39800000004</v>
      </c>
      <c r="I762" s="29">
        <v>6521078.1730000004</v>
      </c>
      <c r="J762" s="29">
        <v>1033.0229999999999</v>
      </c>
      <c r="K762" s="30">
        <v>38939.502083333333</v>
      </c>
      <c r="L762" s="29"/>
      <c r="M762" s="29"/>
      <c r="N762" s="28" t="s">
        <v>10</v>
      </c>
    </row>
    <row r="763" spans="1:14" ht="15.5" x14ac:dyDescent="0.35">
      <c r="A763" s="27" t="str">
        <f t="shared" si="11"/>
        <v>2006-VL Long-101-0</v>
      </c>
      <c r="B763" s="28">
        <v>2006</v>
      </c>
      <c r="C763" s="28" t="s">
        <v>9</v>
      </c>
      <c r="D763" s="28">
        <v>101</v>
      </c>
      <c r="E763" s="28">
        <v>0</v>
      </c>
      <c r="F763" s="29">
        <v>482064.049</v>
      </c>
      <c r="G763" s="29">
        <v>6523519.9989999998</v>
      </c>
      <c r="H763" s="29">
        <v>539809.772</v>
      </c>
      <c r="I763" s="29">
        <v>6521073.9730000002</v>
      </c>
      <c r="J763" s="29">
        <v>1033.77</v>
      </c>
      <c r="K763" s="30">
        <v>38939.50277777778</v>
      </c>
      <c r="L763" s="29"/>
      <c r="M763" s="29"/>
      <c r="N763" s="28" t="s">
        <v>10</v>
      </c>
    </row>
    <row r="764" spans="1:14" ht="15.5" x14ac:dyDescent="0.35">
      <c r="A764" s="27" t="str">
        <f t="shared" si="11"/>
        <v>2006-VL Long-102-0</v>
      </c>
      <c r="B764" s="28">
        <v>2006</v>
      </c>
      <c r="C764" s="28" t="s">
        <v>9</v>
      </c>
      <c r="D764" s="28">
        <v>102</v>
      </c>
      <c r="E764" s="28">
        <v>0</v>
      </c>
      <c r="F764" s="29">
        <v>482056.02</v>
      </c>
      <c r="G764" s="29">
        <v>6523518.1550000003</v>
      </c>
      <c r="H764" s="29">
        <v>539801.77399999998</v>
      </c>
      <c r="I764" s="29">
        <v>6521072.0099999998</v>
      </c>
      <c r="J764" s="29">
        <v>1033.7270000000001</v>
      </c>
      <c r="K764" s="30">
        <v>38939.503472222219</v>
      </c>
      <c r="L764" s="29"/>
      <c r="M764" s="29"/>
      <c r="N764" s="28" t="s">
        <v>10</v>
      </c>
    </row>
    <row r="765" spans="1:14" ht="15.5" x14ac:dyDescent="0.35">
      <c r="A765" s="27" t="str">
        <f t="shared" si="11"/>
        <v>2006-VL Long-103-0</v>
      </c>
      <c r="B765" s="28">
        <v>2006</v>
      </c>
      <c r="C765" s="28" t="s">
        <v>9</v>
      </c>
      <c r="D765" s="28">
        <v>103</v>
      </c>
      <c r="E765" s="28">
        <v>0</v>
      </c>
      <c r="F765" s="29">
        <v>482047.95799999998</v>
      </c>
      <c r="G765" s="29">
        <v>6523514.415</v>
      </c>
      <c r="H765" s="29">
        <v>539793.772</v>
      </c>
      <c r="I765" s="29">
        <v>6521068.1519999998</v>
      </c>
      <c r="J765" s="29">
        <v>1033.579</v>
      </c>
      <c r="K765" s="30">
        <v>38939.504861111112</v>
      </c>
      <c r="L765" s="29"/>
      <c r="M765" s="29"/>
      <c r="N765" s="28" t="s">
        <v>10</v>
      </c>
    </row>
    <row r="766" spans="1:14" ht="15.5" x14ac:dyDescent="0.35">
      <c r="A766" s="27" t="str">
        <f t="shared" si="11"/>
        <v>2006-VL Long-104-0</v>
      </c>
      <c r="B766" s="28">
        <v>2006</v>
      </c>
      <c r="C766" s="28" t="s">
        <v>9</v>
      </c>
      <c r="D766" s="28">
        <v>104</v>
      </c>
      <c r="E766" s="28">
        <v>0</v>
      </c>
      <c r="F766" s="29"/>
      <c r="G766" s="29"/>
      <c r="H766" s="29" t="s">
        <v>10</v>
      </c>
      <c r="I766" s="29" t="s">
        <v>10</v>
      </c>
      <c r="J766" s="29"/>
      <c r="K766" s="30"/>
      <c r="L766" s="29"/>
      <c r="M766" s="29"/>
      <c r="N766" s="28" t="s">
        <v>13</v>
      </c>
    </row>
    <row r="767" spans="1:14" ht="15.5" x14ac:dyDescent="0.35">
      <c r="A767" s="27" t="str">
        <f t="shared" si="11"/>
        <v>2006-VL Long-105-0</v>
      </c>
      <c r="B767" s="28">
        <v>2006</v>
      </c>
      <c r="C767" s="28" t="s">
        <v>9</v>
      </c>
      <c r="D767" s="28">
        <v>105</v>
      </c>
      <c r="E767" s="28">
        <v>0</v>
      </c>
      <c r="F767" s="29">
        <v>482029.93</v>
      </c>
      <c r="G767" s="29">
        <v>6523508.4709999999</v>
      </c>
      <c r="H767" s="29">
        <v>539775.84199999995</v>
      </c>
      <c r="I767" s="29">
        <v>6521061.9419999998</v>
      </c>
      <c r="J767" s="29">
        <v>1031.7929999999999</v>
      </c>
      <c r="K767" s="30">
        <v>38939.505555555559</v>
      </c>
      <c r="L767" s="29"/>
      <c r="M767" s="29"/>
      <c r="N767" s="28" t="s">
        <v>10</v>
      </c>
    </row>
    <row r="768" spans="1:14" ht="15.5" x14ac:dyDescent="0.35">
      <c r="A768" s="27" t="str">
        <f t="shared" si="11"/>
        <v>2006-VL Long-106-0</v>
      </c>
      <c r="B768" s="28">
        <v>2006</v>
      </c>
      <c r="C768" s="28" t="s">
        <v>9</v>
      </c>
      <c r="D768" s="28">
        <v>106</v>
      </c>
      <c r="E768" s="28">
        <v>0</v>
      </c>
      <c r="F768" s="29"/>
      <c r="G768" s="29"/>
      <c r="H768" s="29" t="s">
        <v>10</v>
      </c>
      <c r="I768" s="29" t="s">
        <v>10</v>
      </c>
      <c r="J768" s="29"/>
      <c r="K768" s="30"/>
      <c r="L768" s="29"/>
      <c r="M768" s="29"/>
      <c r="N768" s="28" t="s">
        <v>13</v>
      </c>
    </row>
    <row r="769" spans="1:14" ht="15.5" x14ac:dyDescent="0.35">
      <c r="A769" s="27" t="str">
        <f t="shared" si="11"/>
        <v>2006-VL Long-107-0</v>
      </c>
      <c r="B769" s="28">
        <v>2006</v>
      </c>
      <c r="C769" s="28" t="s">
        <v>9</v>
      </c>
      <c r="D769" s="28">
        <v>107</v>
      </c>
      <c r="E769" s="28">
        <v>0</v>
      </c>
      <c r="F769" s="29"/>
      <c r="G769" s="29"/>
      <c r="H769" s="29" t="s">
        <v>10</v>
      </c>
      <c r="I769" s="29" t="s">
        <v>10</v>
      </c>
      <c r="J769" s="29"/>
      <c r="K769" s="30"/>
      <c r="L769" s="29"/>
      <c r="M769" s="29"/>
      <c r="N769" s="28" t="s">
        <v>13</v>
      </c>
    </row>
    <row r="770" spans="1:14" ht="15.5" x14ac:dyDescent="0.35">
      <c r="A770" s="27" t="str">
        <f t="shared" si="11"/>
        <v>2006-VL Long-108-0</v>
      </c>
      <c r="B770" s="28">
        <v>2006</v>
      </c>
      <c r="C770" s="28" t="s">
        <v>9</v>
      </c>
      <c r="D770" s="28">
        <v>108</v>
      </c>
      <c r="E770" s="28">
        <v>0</v>
      </c>
      <c r="F770" s="29">
        <v>482009.93400000001</v>
      </c>
      <c r="G770" s="29">
        <v>6523489.7949999999</v>
      </c>
      <c r="H770" s="29">
        <v>539756.13500000001</v>
      </c>
      <c r="I770" s="29">
        <v>6521042.9759999998</v>
      </c>
      <c r="J770" s="29">
        <v>1030.799</v>
      </c>
      <c r="K770" s="30">
        <v>38939.508333333331</v>
      </c>
      <c r="L770" s="29"/>
      <c r="M770" s="29"/>
      <c r="N770" s="28" t="s">
        <v>10</v>
      </c>
    </row>
    <row r="771" spans="1:14" ht="15.5" x14ac:dyDescent="0.35">
      <c r="A771" s="27" t="str">
        <f t="shared" ref="A771:A834" si="12">B771 &amp; "-" &amp; C771 &amp; "-" &amp; D771 &amp; "-" &amp; E771</f>
        <v>2006-VL Long-109-0</v>
      </c>
      <c r="B771" s="28">
        <v>2006</v>
      </c>
      <c r="C771" s="28" t="s">
        <v>9</v>
      </c>
      <c r="D771" s="28">
        <v>109</v>
      </c>
      <c r="E771" s="28">
        <v>0</v>
      </c>
      <c r="F771" s="29">
        <v>481998.55</v>
      </c>
      <c r="G771" s="29">
        <v>6523484.341</v>
      </c>
      <c r="H771" s="29">
        <v>539744.83799999999</v>
      </c>
      <c r="I771" s="29">
        <v>6521037.3550000004</v>
      </c>
      <c r="J771" s="29">
        <v>1029.2249999999999</v>
      </c>
      <c r="K771" s="30">
        <v>38939.509027777778</v>
      </c>
      <c r="L771" s="29"/>
      <c r="M771" s="29"/>
      <c r="N771" s="28" t="s">
        <v>10</v>
      </c>
    </row>
    <row r="772" spans="1:14" ht="15.5" x14ac:dyDescent="0.35">
      <c r="A772" s="27" t="str">
        <f t="shared" si="12"/>
        <v>2006-VL Long-110-0</v>
      </c>
      <c r="B772" s="28">
        <v>2006</v>
      </c>
      <c r="C772" s="28" t="s">
        <v>9</v>
      </c>
      <c r="D772" s="28">
        <v>110</v>
      </c>
      <c r="E772" s="28">
        <v>0</v>
      </c>
      <c r="F772" s="29">
        <v>481989.14299999998</v>
      </c>
      <c r="G772" s="29">
        <v>6523479.3140000002</v>
      </c>
      <c r="H772" s="29">
        <v>539735.51</v>
      </c>
      <c r="I772" s="29">
        <v>6521032.1900000004</v>
      </c>
      <c r="J772" s="29">
        <v>1027.684</v>
      </c>
      <c r="K772" s="30">
        <v>38939.509722222225</v>
      </c>
      <c r="L772" s="29"/>
      <c r="M772" s="29"/>
      <c r="N772" s="28" t="s">
        <v>10</v>
      </c>
    </row>
    <row r="773" spans="1:14" ht="15.5" x14ac:dyDescent="0.35">
      <c r="A773" s="27" t="str">
        <f t="shared" si="12"/>
        <v>2006-VL Long-111-0</v>
      </c>
      <c r="B773" s="28">
        <v>2006</v>
      </c>
      <c r="C773" s="28" t="s">
        <v>9</v>
      </c>
      <c r="D773" s="28">
        <v>111</v>
      </c>
      <c r="E773" s="28">
        <v>0</v>
      </c>
      <c r="F773" s="29">
        <v>481982.72700000001</v>
      </c>
      <c r="G773" s="29">
        <v>6523477.4349999996</v>
      </c>
      <c r="H773" s="29">
        <v>539729.12600000005</v>
      </c>
      <c r="I773" s="29">
        <v>6521030.216</v>
      </c>
      <c r="J773" s="29">
        <v>1026.7929999999999</v>
      </c>
      <c r="K773" s="30">
        <v>38939.510416666664</v>
      </c>
      <c r="L773" s="29"/>
      <c r="M773" s="29"/>
      <c r="N773" s="28" t="s">
        <v>10</v>
      </c>
    </row>
    <row r="774" spans="1:14" ht="15.5" x14ac:dyDescent="0.35">
      <c r="A774" s="27" t="str">
        <f t="shared" si="12"/>
        <v>2006-VL Long-112-0</v>
      </c>
      <c r="B774" s="28">
        <v>2006</v>
      </c>
      <c r="C774" s="28" t="s">
        <v>9</v>
      </c>
      <c r="D774" s="28">
        <v>112</v>
      </c>
      <c r="E774" s="28">
        <v>0</v>
      </c>
      <c r="F774" s="29">
        <v>481976.11900000001</v>
      </c>
      <c r="G774" s="29">
        <v>6523475.6050000004</v>
      </c>
      <c r="H774" s="29">
        <v>539722.54799999995</v>
      </c>
      <c r="I774" s="29">
        <v>6521028.2889999999</v>
      </c>
      <c r="J774" s="29">
        <v>1026.298</v>
      </c>
      <c r="K774" s="30">
        <v>38939.511111111111</v>
      </c>
      <c r="L774" s="29"/>
      <c r="M774" s="29"/>
      <c r="N774" s="28" t="s">
        <v>10</v>
      </c>
    </row>
    <row r="775" spans="1:14" ht="15.5" x14ac:dyDescent="0.35">
      <c r="A775" s="27" t="str">
        <f t="shared" si="12"/>
        <v>2006-VL Long-113-0</v>
      </c>
      <c r="B775" s="28">
        <v>2006</v>
      </c>
      <c r="C775" s="28" t="s">
        <v>9</v>
      </c>
      <c r="D775" s="28">
        <v>113</v>
      </c>
      <c r="E775" s="28">
        <v>0</v>
      </c>
      <c r="F775" s="29">
        <v>481967.65899999999</v>
      </c>
      <c r="G775" s="29">
        <v>6523471.4510000004</v>
      </c>
      <c r="H775" s="29">
        <v>539714.15399999998</v>
      </c>
      <c r="I775" s="29">
        <v>6521024.0099999998</v>
      </c>
      <c r="J775" s="29">
        <v>1025.366</v>
      </c>
      <c r="K775" s="30">
        <v>38939.511111111111</v>
      </c>
      <c r="L775" s="29"/>
      <c r="M775" s="29"/>
      <c r="N775" s="28" t="s">
        <v>10</v>
      </c>
    </row>
    <row r="776" spans="1:14" ht="15.5" x14ac:dyDescent="0.35">
      <c r="A776" s="27" t="str">
        <f t="shared" si="12"/>
        <v>2006-VL Long-114-0</v>
      </c>
      <c r="B776" s="28">
        <v>2006</v>
      </c>
      <c r="C776" s="28" t="s">
        <v>9</v>
      </c>
      <c r="D776" s="28">
        <v>114</v>
      </c>
      <c r="E776" s="28">
        <v>0</v>
      </c>
      <c r="F776" s="29">
        <v>481960.45199999999</v>
      </c>
      <c r="G776" s="29">
        <v>6523469.8020000001</v>
      </c>
      <c r="H776" s="29">
        <v>539706.97600000002</v>
      </c>
      <c r="I776" s="29">
        <v>6521022.2549999999</v>
      </c>
      <c r="J776" s="29">
        <v>1024.3019999999999</v>
      </c>
      <c r="K776" s="30">
        <v>38939.511805555558</v>
      </c>
      <c r="L776" s="29"/>
      <c r="M776" s="29"/>
      <c r="N776" s="28" t="s">
        <v>10</v>
      </c>
    </row>
    <row r="777" spans="1:14" ht="15.5" x14ac:dyDescent="0.35">
      <c r="A777" s="27" t="str">
        <f t="shared" si="12"/>
        <v>2006-VL Long-115-0</v>
      </c>
      <c r="B777" s="28">
        <v>2006</v>
      </c>
      <c r="C777" s="28" t="s">
        <v>9</v>
      </c>
      <c r="D777" s="28">
        <v>115</v>
      </c>
      <c r="E777" s="28">
        <v>0</v>
      </c>
      <c r="F777" s="29">
        <v>481952.84700000001</v>
      </c>
      <c r="G777" s="29">
        <v>6523467.1550000003</v>
      </c>
      <c r="H777" s="29">
        <v>539699.41399999999</v>
      </c>
      <c r="I777" s="29">
        <v>6521019.4950000001</v>
      </c>
      <c r="J777" s="29">
        <v>1023.923</v>
      </c>
      <c r="K777" s="30">
        <v>38939.512499999997</v>
      </c>
      <c r="L777" s="29"/>
      <c r="M777" s="29"/>
      <c r="N777" s="28" t="s">
        <v>10</v>
      </c>
    </row>
    <row r="778" spans="1:14" ht="15.5" x14ac:dyDescent="0.35">
      <c r="A778" s="27" t="str">
        <f t="shared" si="12"/>
        <v>2006-VL Long-116-0</v>
      </c>
      <c r="B778" s="28">
        <v>2006</v>
      </c>
      <c r="C778" s="28" t="s">
        <v>9</v>
      </c>
      <c r="D778" s="28">
        <v>116</v>
      </c>
      <c r="E778" s="28">
        <v>0</v>
      </c>
      <c r="F778" s="29">
        <v>481942.95400000003</v>
      </c>
      <c r="G778" s="29">
        <v>6523464.4560000002</v>
      </c>
      <c r="H778" s="29">
        <v>539689.56599999999</v>
      </c>
      <c r="I778" s="29">
        <v>6521016.6500000004</v>
      </c>
      <c r="J778" s="29">
        <v>1023.404</v>
      </c>
      <c r="K778" s="30">
        <v>38939.513194444444</v>
      </c>
      <c r="L778" s="29"/>
      <c r="M778" s="29"/>
      <c r="N778" s="28" t="s">
        <v>10</v>
      </c>
    </row>
    <row r="779" spans="1:14" ht="15.5" x14ac:dyDescent="0.35">
      <c r="A779" s="27" t="str">
        <f t="shared" si="12"/>
        <v>2006-VL Long-117-0</v>
      </c>
      <c r="B779" s="28">
        <v>2006</v>
      </c>
      <c r="C779" s="28" t="s">
        <v>9</v>
      </c>
      <c r="D779" s="28">
        <v>117</v>
      </c>
      <c r="E779" s="28">
        <v>0</v>
      </c>
      <c r="F779" s="29">
        <v>481938.18</v>
      </c>
      <c r="G779" s="29">
        <v>6523464.6720000003</v>
      </c>
      <c r="H779" s="29">
        <v>539684.79099999997</v>
      </c>
      <c r="I779" s="29">
        <v>6521016.7949999999</v>
      </c>
      <c r="J779" s="29">
        <v>1022.6950000000001</v>
      </c>
      <c r="K779" s="30">
        <v>38939.513888888891</v>
      </c>
      <c r="L779" s="29"/>
      <c r="M779" s="29"/>
      <c r="N779" s="28" t="s">
        <v>10</v>
      </c>
    </row>
    <row r="780" spans="1:14" ht="15.5" x14ac:dyDescent="0.35">
      <c r="A780" s="27" t="str">
        <f t="shared" si="12"/>
        <v>2006-VL Long-118-0</v>
      </c>
      <c r="B780" s="28">
        <v>2006</v>
      </c>
      <c r="C780" s="28" t="s">
        <v>9</v>
      </c>
      <c r="D780" s="28">
        <v>118</v>
      </c>
      <c r="E780" s="28">
        <v>0</v>
      </c>
      <c r="F780" s="29">
        <v>481930.99699999997</v>
      </c>
      <c r="G780" s="29">
        <v>6523461.6459999997</v>
      </c>
      <c r="H780" s="29">
        <v>539677.65700000001</v>
      </c>
      <c r="I780" s="29">
        <v>6521013.6629999997</v>
      </c>
      <c r="J780" s="29">
        <v>1023.353</v>
      </c>
      <c r="K780" s="30">
        <v>38939.51458333333</v>
      </c>
      <c r="L780" s="29"/>
      <c r="M780" s="29"/>
      <c r="N780" s="28" t="s">
        <v>10</v>
      </c>
    </row>
    <row r="781" spans="1:14" ht="15.5" x14ac:dyDescent="0.35">
      <c r="A781" s="27" t="str">
        <f t="shared" si="12"/>
        <v>2006-VL Long-119-0</v>
      </c>
      <c r="B781" s="28">
        <v>2006</v>
      </c>
      <c r="C781" s="28" t="s">
        <v>9</v>
      </c>
      <c r="D781" s="28">
        <v>119</v>
      </c>
      <c r="E781" s="28">
        <v>0</v>
      </c>
      <c r="F781" s="29">
        <v>481923.23200000002</v>
      </c>
      <c r="G781" s="29">
        <v>6523456.2680000002</v>
      </c>
      <c r="H781" s="29">
        <v>539669.97600000002</v>
      </c>
      <c r="I781" s="29">
        <v>6521008.1720000003</v>
      </c>
      <c r="J781" s="29">
        <v>1023.802</v>
      </c>
      <c r="K781" s="30">
        <v>38939.515277777777</v>
      </c>
      <c r="L781" s="29"/>
      <c r="M781" s="29"/>
      <c r="N781" s="28" t="s">
        <v>10</v>
      </c>
    </row>
    <row r="782" spans="1:14" ht="15.5" x14ac:dyDescent="0.35">
      <c r="A782" s="27" t="str">
        <f t="shared" si="12"/>
        <v>2006-VL Long-120-0</v>
      </c>
      <c r="B782" s="28">
        <v>2006</v>
      </c>
      <c r="C782" s="28" t="s">
        <v>9</v>
      </c>
      <c r="D782" s="28">
        <v>120</v>
      </c>
      <c r="E782" s="28">
        <v>0</v>
      </c>
      <c r="F782" s="29">
        <v>481914.98300000001</v>
      </c>
      <c r="G782" s="29">
        <v>6523451.602</v>
      </c>
      <c r="H782" s="29">
        <v>539661.80099999998</v>
      </c>
      <c r="I782" s="29">
        <v>6521003.3849999998</v>
      </c>
      <c r="J782" s="29">
        <v>1024.374</v>
      </c>
      <c r="K782" s="30">
        <v>38939.515972222223</v>
      </c>
      <c r="L782" s="29"/>
      <c r="M782" s="29"/>
      <c r="N782" s="28" t="s">
        <v>10</v>
      </c>
    </row>
    <row r="783" spans="1:14" ht="15.5" x14ac:dyDescent="0.35">
      <c r="A783" s="27" t="str">
        <f t="shared" si="12"/>
        <v>2006-VL Long-121-0</v>
      </c>
      <c r="B783" s="28">
        <v>2006</v>
      </c>
      <c r="C783" s="28" t="s">
        <v>9</v>
      </c>
      <c r="D783" s="28">
        <v>121</v>
      </c>
      <c r="E783" s="28">
        <v>0</v>
      </c>
      <c r="F783" s="29">
        <v>481905.82</v>
      </c>
      <c r="G783" s="29">
        <v>6523447.892</v>
      </c>
      <c r="H783" s="29">
        <v>539652.69799999997</v>
      </c>
      <c r="I783" s="29">
        <v>6520999.54</v>
      </c>
      <c r="J783" s="29">
        <v>1024.4870000000001</v>
      </c>
      <c r="K783" s="30">
        <v>38939.51666666667</v>
      </c>
      <c r="L783" s="29"/>
      <c r="M783" s="29"/>
      <c r="N783" s="28" t="s">
        <v>10</v>
      </c>
    </row>
    <row r="784" spans="1:14" ht="15.5" x14ac:dyDescent="0.35">
      <c r="A784" s="27" t="str">
        <f t="shared" si="12"/>
        <v>2006-VL Long-122-0</v>
      </c>
      <c r="B784" s="28">
        <v>2006</v>
      </c>
      <c r="C784" s="28" t="s">
        <v>9</v>
      </c>
      <c r="D784" s="28">
        <v>122</v>
      </c>
      <c r="E784" s="28">
        <v>0</v>
      </c>
      <c r="F784" s="29">
        <v>481897.04499999998</v>
      </c>
      <c r="G784" s="29">
        <v>6523444.4369999999</v>
      </c>
      <c r="H784" s="29">
        <v>539643.97900000005</v>
      </c>
      <c r="I784" s="29">
        <v>6520995.9560000002</v>
      </c>
      <c r="J784" s="29">
        <v>1024.24</v>
      </c>
      <c r="K784" s="30">
        <v>38939.517361111109</v>
      </c>
      <c r="L784" s="29"/>
      <c r="M784" s="29"/>
      <c r="N784" s="28" t="s">
        <v>10</v>
      </c>
    </row>
    <row r="785" spans="1:14" ht="15.5" x14ac:dyDescent="0.35">
      <c r="A785" s="27" t="str">
        <f t="shared" si="12"/>
        <v>2006-VL Long-123-0</v>
      </c>
      <c r="B785" s="28">
        <v>2006</v>
      </c>
      <c r="C785" s="28" t="s">
        <v>9</v>
      </c>
      <c r="D785" s="28">
        <v>123</v>
      </c>
      <c r="E785" s="28">
        <v>0</v>
      </c>
      <c r="F785" s="29">
        <v>481887.97600000002</v>
      </c>
      <c r="G785" s="29">
        <v>6523442.0559999999</v>
      </c>
      <c r="H785" s="29">
        <v>539634.94999999995</v>
      </c>
      <c r="I785" s="29">
        <v>6520993.4409999996</v>
      </c>
      <c r="J785" s="29">
        <v>1023.849</v>
      </c>
      <c r="K785" s="30">
        <v>38939.518055555556</v>
      </c>
      <c r="L785" s="29"/>
      <c r="M785" s="29"/>
      <c r="N785" s="28" t="s">
        <v>10</v>
      </c>
    </row>
    <row r="786" spans="1:14" ht="15.5" x14ac:dyDescent="0.35">
      <c r="A786" s="27" t="str">
        <f t="shared" si="12"/>
        <v>2006-VL Long-124-0</v>
      </c>
      <c r="B786" s="28">
        <v>2006</v>
      </c>
      <c r="C786" s="28" t="s">
        <v>9</v>
      </c>
      <c r="D786" s="28">
        <v>124</v>
      </c>
      <c r="E786" s="28">
        <v>0</v>
      </c>
      <c r="F786" s="29">
        <v>481876.45299999998</v>
      </c>
      <c r="G786" s="29">
        <v>6523436.9359999998</v>
      </c>
      <c r="H786" s="29">
        <v>539623.50899999996</v>
      </c>
      <c r="I786" s="29">
        <v>6520988.1509999996</v>
      </c>
      <c r="J786" s="29">
        <v>1022.869</v>
      </c>
      <c r="K786" s="30">
        <v>38939.518750000003</v>
      </c>
      <c r="L786" s="29"/>
      <c r="M786" s="29"/>
      <c r="N786" s="28" t="s">
        <v>10</v>
      </c>
    </row>
    <row r="787" spans="1:14" ht="15.5" x14ac:dyDescent="0.35">
      <c r="A787" s="27" t="str">
        <f t="shared" si="12"/>
        <v>2006-VL Long-125-0</v>
      </c>
      <c r="B787" s="28">
        <v>2006</v>
      </c>
      <c r="C787" s="28" t="s">
        <v>9</v>
      </c>
      <c r="D787" s="28">
        <v>125</v>
      </c>
      <c r="E787" s="28">
        <v>0</v>
      </c>
      <c r="F787" s="29">
        <v>481864.41700000002</v>
      </c>
      <c r="G787" s="29">
        <v>6523429.017</v>
      </c>
      <c r="H787" s="29">
        <v>539611.59699999995</v>
      </c>
      <c r="I787" s="29">
        <v>6520980.0559999999</v>
      </c>
      <c r="J787" s="29">
        <v>1021.697</v>
      </c>
      <c r="K787" s="30">
        <v>38939.519444444442</v>
      </c>
      <c r="L787" s="29"/>
      <c r="M787" s="29"/>
      <c r="N787" s="28" t="s">
        <v>10</v>
      </c>
    </row>
    <row r="788" spans="1:14" ht="15.5" x14ac:dyDescent="0.35">
      <c r="A788" s="27" t="str">
        <f t="shared" si="12"/>
        <v>2006-VL Long-126-0</v>
      </c>
      <c r="B788" s="28">
        <v>2006</v>
      </c>
      <c r="C788" s="28" t="s">
        <v>9</v>
      </c>
      <c r="D788" s="28">
        <v>126</v>
      </c>
      <c r="E788" s="28">
        <v>0</v>
      </c>
      <c r="F788" s="29">
        <v>481858.83399999997</v>
      </c>
      <c r="G788" s="29">
        <v>6523423.7560000001</v>
      </c>
      <c r="H788" s="29">
        <v>539606.09499999997</v>
      </c>
      <c r="I788" s="29">
        <v>6520974.7149999999</v>
      </c>
      <c r="J788" s="29">
        <v>1021.428</v>
      </c>
      <c r="K788" s="30">
        <v>38939.520138888889</v>
      </c>
      <c r="L788" s="29"/>
      <c r="M788" s="29"/>
      <c r="N788" s="28" t="s">
        <v>10</v>
      </c>
    </row>
    <row r="789" spans="1:14" ht="15.5" x14ac:dyDescent="0.35">
      <c r="A789" s="27" t="str">
        <f t="shared" si="12"/>
        <v>2006-VL Long-127-0</v>
      </c>
      <c r="B789" s="28">
        <v>2006</v>
      </c>
      <c r="C789" s="28" t="s">
        <v>9</v>
      </c>
      <c r="D789" s="28">
        <v>127</v>
      </c>
      <c r="E789" s="28">
        <v>0</v>
      </c>
      <c r="F789" s="29">
        <v>481848.43900000001</v>
      </c>
      <c r="G789" s="29">
        <v>6523416.3159999996</v>
      </c>
      <c r="H789" s="29">
        <v>539595.81700000004</v>
      </c>
      <c r="I789" s="29">
        <v>6520967.1229999997</v>
      </c>
      <c r="J789" s="29">
        <v>1020.227</v>
      </c>
      <c r="K789" s="30">
        <v>38939.520833333336</v>
      </c>
      <c r="L789" s="29"/>
      <c r="M789" s="29"/>
      <c r="N789" s="28" t="s">
        <v>10</v>
      </c>
    </row>
    <row r="790" spans="1:14" ht="15.5" x14ac:dyDescent="0.35">
      <c r="A790" s="27" t="str">
        <f t="shared" si="12"/>
        <v>2006-VL Long-128-0</v>
      </c>
      <c r="B790" s="28">
        <v>2006</v>
      </c>
      <c r="C790" s="28" t="s">
        <v>9</v>
      </c>
      <c r="D790" s="28">
        <v>128</v>
      </c>
      <c r="E790" s="28">
        <v>0</v>
      </c>
      <c r="F790" s="29">
        <v>481836.74400000001</v>
      </c>
      <c r="G790" s="29">
        <v>6523425.6229999997</v>
      </c>
      <c r="H790" s="29">
        <v>539583.98899999994</v>
      </c>
      <c r="I790" s="29">
        <v>6520976.2510000002</v>
      </c>
      <c r="J790" s="29">
        <v>1020.304</v>
      </c>
      <c r="K790" s="30">
        <v>38939.522916666669</v>
      </c>
      <c r="L790" s="29"/>
      <c r="M790" s="29"/>
      <c r="N790" s="28" t="s">
        <v>10</v>
      </c>
    </row>
    <row r="791" spans="1:14" ht="15.5" x14ac:dyDescent="0.35">
      <c r="A791" s="27" t="str">
        <f t="shared" si="12"/>
        <v>2006-VL Long-129-0</v>
      </c>
      <c r="B791" s="28">
        <v>2006</v>
      </c>
      <c r="C791" s="28" t="s">
        <v>9</v>
      </c>
      <c r="D791" s="28">
        <v>129</v>
      </c>
      <c r="E791" s="28">
        <v>0</v>
      </c>
      <c r="F791" s="29">
        <v>481827.71</v>
      </c>
      <c r="G791" s="29">
        <v>6523423.0259999996</v>
      </c>
      <c r="H791" s="29">
        <v>539574.99800000002</v>
      </c>
      <c r="I791" s="29">
        <v>6520973.5199999996</v>
      </c>
      <c r="J791" s="29">
        <v>1019.494</v>
      </c>
      <c r="K791" s="30">
        <v>38939.523611111108</v>
      </c>
      <c r="L791" s="29"/>
      <c r="M791" s="29"/>
      <c r="N791" s="28" t="s">
        <v>10</v>
      </c>
    </row>
    <row r="792" spans="1:14" ht="15.5" x14ac:dyDescent="0.35">
      <c r="A792" s="27" t="str">
        <f t="shared" si="12"/>
        <v>2006-VL Long-130-0</v>
      </c>
      <c r="B792" s="28">
        <v>2006</v>
      </c>
      <c r="C792" s="28" t="s">
        <v>9</v>
      </c>
      <c r="D792" s="28">
        <v>130</v>
      </c>
      <c r="E792" s="28">
        <v>0</v>
      </c>
      <c r="F792" s="29">
        <v>481818.48200000002</v>
      </c>
      <c r="G792" s="29">
        <v>6523419.8080000002</v>
      </c>
      <c r="H792" s="29">
        <v>539565.82200000004</v>
      </c>
      <c r="I792" s="29">
        <v>6520970.1660000002</v>
      </c>
      <c r="J792" s="29">
        <v>1018.497</v>
      </c>
      <c r="K792" s="30">
        <v>38939.524305555555</v>
      </c>
      <c r="L792" s="29"/>
      <c r="M792" s="29"/>
      <c r="N792" s="28" t="s">
        <v>10</v>
      </c>
    </row>
    <row r="793" spans="1:14" ht="15.5" x14ac:dyDescent="0.35">
      <c r="A793" s="27" t="str">
        <f t="shared" si="12"/>
        <v>2006-VL Long-131-0</v>
      </c>
      <c r="B793" s="28">
        <v>2006</v>
      </c>
      <c r="C793" s="28" t="s">
        <v>9</v>
      </c>
      <c r="D793" s="28">
        <v>131</v>
      </c>
      <c r="E793" s="28">
        <v>0</v>
      </c>
      <c r="F793" s="29">
        <v>481808.55499999999</v>
      </c>
      <c r="G793" s="29">
        <v>6523420.0219999999</v>
      </c>
      <c r="H793" s="29">
        <v>539555.897</v>
      </c>
      <c r="I793" s="29">
        <v>6520970.2319999998</v>
      </c>
      <c r="J793" s="29">
        <v>1017.426</v>
      </c>
      <c r="K793" s="30">
        <v>38939.525694444441</v>
      </c>
      <c r="L793" s="29"/>
      <c r="M793" s="29"/>
      <c r="N793" s="28" t="s">
        <v>10</v>
      </c>
    </row>
    <row r="794" spans="1:14" ht="15.5" x14ac:dyDescent="0.35">
      <c r="A794" s="27" t="str">
        <f t="shared" si="12"/>
        <v>2006-VL Long-132-0</v>
      </c>
      <c r="B794" s="28">
        <v>2006</v>
      </c>
      <c r="C794" s="28" t="s">
        <v>9</v>
      </c>
      <c r="D794" s="28">
        <v>132</v>
      </c>
      <c r="E794" s="28">
        <v>0</v>
      </c>
      <c r="F794" s="29">
        <v>481800.78600000002</v>
      </c>
      <c r="G794" s="29">
        <v>6523417.3880000003</v>
      </c>
      <c r="H794" s="29">
        <v>539548.17099999997</v>
      </c>
      <c r="I794" s="29">
        <v>6520967.483</v>
      </c>
      <c r="J794" s="29">
        <v>1016.73</v>
      </c>
      <c r="K794" s="30">
        <v>38939.525694444441</v>
      </c>
      <c r="L794" s="29"/>
      <c r="M794" s="29"/>
      <c r="N794" s="28" t="s">
        <v>10</v>
      </c>
    </row>
    <row r="795" spans="1:14" ht="15.5" x14ac:dyDescent="0.35">
      <c r="A795" s="27" t="str">
        <f t="shared" si="12"/>
        <v>2006-VL Long-133-0</v>
      </c>
      <c r="B795" s="28">
        <v>2006</v>
      </c>
      <c r="C795" s="28" t="s">
        <v>9</v>
      </c>
      <c r="D795" s="28">
        <v>133</v>
      </c>
      <c r="E795" s="28">
        <v>0</v>
      </c>
      <c r="F795" s="29">
        <v>481790.63</v>
      </c>
      <c r="G795" s="29">
        <v>6523414.6229999997</v>
      </c>
      <c r="H795" s="29">
        <v>539538.06200000003</v>
      </c>
      <c r="I795" s="29">
        <v>6520964.568</v>
      </c>
      <c r="J795" s="29">
        <v>1014.576</v>
      </c>
      <c r="K795" s="30">
        <v>38939.526388888888</v>
      </c>
      <c r="L795" s="29"/>
      <c r="M795" s="29"/>
      <c r="N795" s="28" t="s">
        <v>10</v>
      </c>
    </row>
    <row r="796" spans="1:14" ht="15.5" x14ac:dyDescent="0.35">
      <c r="A796" s="27" t="str">
        <f t="shared" si="12"/>
        <v>2006-VL Long-134-0</v>
      </c>
      <c r="B796" s="28">
        <v>2006</v>
      </c>
      <c r="C796" s="28" t="s">
        <v>9</v>
      </c>
      <c r="D796" s="28">
        <v>134</v>
      </c>
      <c r="E796" s="28">
        <v>0</v>
      </c>
      <c r="F796" s="29"/>
      <c r="G796" s="29"/>
      <c r="H796" s="29" t="s">
        <v>10</v>
      </c>
      <c r="I796" s="29" t="s">
        <v>10</v>
      </c>
      <c r="J796" s="29"/>
      <c r="K796" s="30"/>
      <c r="L796" s="29"/>
      <c r="M796" s="29"/>
      <c r="N796" s="28" t="s">
        <v>13</v>
      </c>
    </row>
    <row r="797" spans="1:14" ht="15.5" x14ac:dyDescent="0.35">
      <c r="A797" s="27" t="str">
        <f t="shared" si="12"/>
        <v>2006-VL Long-135-0</v>
      </c>
      <c r="B797" s="28">
        <v>2006</v>
      </c>
      <c r="C797" s="28" t="s">
        <v>9</v>
      </c>
      <c r="D797" s="28">
        <v>135</v>
      </c>
      <c r="E797" s="28">
        <v>0</v>
      </c>
      <c r="F797" s="29">
        <v>481773.23700000002</v>
      </c>
      <c r="G797" s="29">
        <v>6523408.9029999999</v>
      </c>
      <c r="H797" s="29">
        <v>539520.76300000004</v>
      </c>
      <c r="I797" s="29">
        <v>6520958.591</v>
      </c>
      <c r="J797" s="29">
        <v>1013.923</v>
      </c>
      <c r="K797" s="30">
        <v>38939.52847222222</v>
      </c>
      <c r="L797" s="29"/>
      <c r="M797" s="29"/>
      <c r="N797" s="28" t="s">
        <v>10</v>
      </c>
    </row>
    <row r="798" spans="1:14" ht="15.5" x14ac:dyDescent="0.35">
      <c r="A798" s="27" t="str">
        <f t="shared" si="12"/>
        <v>2006-VL Long-136-0</v>
      </c>
      <c r="B798" s="28">
        <v>2006</v>
      </c>
      <c r="C798" s="28" t="s">
        <v>9</v>
      </c>
      <c r="D798" s="28">
        <v>136</v>
      </c>
      <c r="E798" s="28">
        <v>0</v>
      </c>
      <c r="F798" s="29">
        <v>481764.58</v>
      </c>
      <c r="G798" s="29">
        <v>6523408.5259999996</v>
      </c>
      <c r="H798" s="29">
        <v>539512.11600000004</v>
      </c>
      <c r="I798" s="29">
        <v>6520958.085</v>
      </c>
      <c r="J798" s="29">
        <v>1015.165</v>
      </c>
      <c r="K798" s="30">
        <v>38939.529166666667</v>
      </c>
      <c r="L798" s="29"/>
      <c r="M798" s="29"/>
      <c r="N798" s="28" t="s">
        <v>10</v>
      </c>
    </row>
    <row r="799" spans="1:14" ht="15.5" x14ac:dyDescent="0.35">
      <c r="A799" s="27" t="str">
        <f t="shared" si="12"/>
        <v>2006-VL Long-137-0</v>
      </c>
      <c r="B799" s="28">
        <v>2006</v>
      </c>
      <c r="C799" s="28" t="s">
        <v>9</v>
      </c>
      <c r="D799" s="28">
        <v>137</v>
      </c>
      <c r="E799" s="28">
        <v>0</v>
      </c>
      <c r="F799" s="29">
        <v>481756.391</v>
      </c>
      <c r="G799" s="29">
        <v>6523407.5920000002</v>
      </c>
      <c r="H799" s="29">
        <v>539503.94499999995</v>
      </c>
      <c r="I799" s="29">
        <v>6520957.0300000003</v>
      </c>
      <c r="J799" s="29">
        <v>1015.909</v>
      </c>
      <c r="K799" s="30">
        <v>38939.529861111114</v>
      </c>
      <c r="L799" s="29"/>
      <c r="M799" s="29"/>
      <c r="N799" s="28" t="s">
        <v>10</v>
      </c>
    </row>
    <row r="800" spans="1:14" ht="15.5" x14ac:dyDescent="0.35">
      <c r="A800" s="27" t="str">
        <f t="shared" si="12"/>
        <v>2006-VL Long-138-0</v>
      </c>
      <c r="B800" s="28">
        <v>2006</v>
      </c>
      <c r="C800" s="28" t="s">
        <v>9</v>
      </c>
      <c r="D800" s="28">
        <v>138</v>
      </c>
      <c r="E800" s="28">
        <v>0</v>
      </c>
      <c r="F800" s="29">
        <v>481748.67599999998</v>
      </c>
      <c r="G800" s="29">
        <v>6523406.2060000002</v>
      </c>
      <c r="H800" s="29">
        <v>539496.25399999996</v>
      </c>
      <c r="I800" s="29">
        <v>6520955.5290000001</v>
      </c>
      <c r="J800" s="29">
        <v>1016.518</v>
      </c>
      <c r="K800" s="30">
        <v>38939.530555555553</v>
      </c>
      <c r="L800" s="29"/>
      <c r="M800" s="29"/>
      <c r="N800" s="28" t="s">
        <v>10</v>
      </c>
    </row>
    <row r="801" spans="1:14" ht="15.5" x14ac:dyDescent="0.35">
      <c r="A801" s="27" t="str">
        <f t="shared" si="12"/>
        <v>2006-VL Long-139-0</v>
      </c>
      <c r="B801" s="28">
        <v>2006</v>
      </c>
      <c r="C801" s="28" t="s">
        <v>9</v>
      </c>
      <c r="D801" s="28">
        <v>139</v>
      </c>
      <c r="E801" s="28">
        <v>0</v>
      </c>
      <c r="F801" s="29">
        <v>481740.10399999999</v>
      </c>
      <c r="G801" s="29">
        <v>6523405.8859999999</v>
      </c>
      <c r="H801" s="29">
        <v>539487.69099999999</v>
      </c>
      <c r="I801" s="29">
        <v>6520955.0810000002</v>
      </c>
      <c r="J801" s="29">
        <v>1016.826</v>
      </c>
      <c r="K801" s="30">
        <v>38939.53125</v>
      </c>
      <c r="L801" s="29"/>
      <c r="M801" s="29"/>
      <c r="N801" s="28" t="s">
        <v>10</v>
      </c>
    </row>
    <row r="802" spans="1:14" ht="15.5" x14ac:dyDescent="0.35">
      <c r="A802" s="27" t="str">
        <f t="shared" si="12"/>
        <v>2006-VL Long-140-0</v>
      </c>
      <c r="B802" s="28">
        <v>2006</v>
      </c>
      <c r="C802" s="28" t="s">
        <v>9</v>
      </c>
      <c r="D802" s="28">
        <v>140</v>
      </c>
      <c r="E802" s="28">
        <v>0</v>
      </c>
      <c r="F802" s="29">
        <v>481726.16600000003</v>
      </c>
      <c r="G802" s="29">
        <v>6523405.5290000001</v>
      </c>
      <c r="H802" s="29">
        <v>539473.76500000001</v>
      </c>
      <c r="I802" s="29">
        <v>6520954.5159999998</v>
      </c>
      <c r="J802" s="29">
        <v>1016.987</v>
      </c>
      <c r="K802" s="30">
        <v>38939.531944444447</v>
      </c>
      <c r="L802" s="29"/>
      <c r="M802" s="29"/>
      <c r="N802" s="28" t="s">
        <v>10</v>
      </c>
    </row>
    <row r="803" spans="1:14" ht="15.5" x14ac:dyDescent="0.35">
      <c r="A803" s="27" t="str">
        <f t="shared" si="12"/>
        <v>2006-VL Long-141-0</v>
      </c>
      <c r="B803" s="28">
        <v>2006</v>
      </c>
      <c r="C803" s="28" t="s">
        <v>9</v>
      </c>
      <c r="D803" s="28">
        <v>141</v>
      </c>
      <c r="E803" s="28">
        <v>0</v>
      </c>
      <c r="F803" s="29">
        <v>481719.288</v>
      </c>
      <c r="G803" s="29">
        <v>6523402.9280000003</v>
      </c>
      <c r="H803" s="29">
        <v>539466.93000000005</v>
      </c>
      <c r="I803" s="29">
        <v>6520951.8140000002</v>
      </c>
      <c r="J803" s="29">
        <v>1016.846</v>
      </c>
      <c r="K803" s="30">
        <v>38939.534722222219</v>
      </c>
      <c r="L803" s="29"/>
      <c r="M803" s="29"/>
      <c r="N803" s="28" t="s">
        <v>10</v>
      </c>
    </row>
    <row r="804" spans="1:14" ht="15.5" x14ac:dyDescent="0.35">
      <c r="A804" s="27" t="str">
        <f t="shared" si="12"/>
        <v>2006-VL Long-142-0</v>
      </c>
      <c r="B804" s="28">
        <v>2006</v>
      </c>
      <c r="C804" s="28" t="s">
        <v>9</v>
      </c>
      <c r="D804" s="28">
        <v>142</v>
      </c>
      <c r="E804" s="28">
        <v>0</v>
      </c>
      <c r="F804" s="29">
        <v>481705.65700000001</v>
      </c>
      <c r="G804" s="29">
        <v>6523397.693</v>
      </c>
      <c r="H804" s="29">
        <v>539453.38300000003</v>
      </c>
      <c r="I804" s="29">
        <v>6520946.3779999996</v>
      </c>
      <c r="J804" s="29">
        <v>1016.311</v>
      </c>
      <c r="K804" s="30">
        <v>38939.535416666666</v>
      </c>
      <c r="L804" s="29"/>
      <c r="M804" s="29"/>
      <c r="N804" s="28" t="s">
        <v>10</v>
      </c>
    </row>
    <row r="805" spans="1:14" ht="15.5" x14ac:dyDescent="0.35">
      <c r="A805" s="27" t="str">
        <f t="shared" si="12"/>
        <v>2006-VL Long-143-0</v>
      </c>
      <c r="B805" s="28">
        <v>2006</v>
      </c>
      <c r="C805" s="28" t="s">
        <v>9</v>
      </c>
      <c r="D805" s="28">
        <v>143</v>
      </c>
      <c r="E805" s="28">
        <v>0</v>
      </c>
      <c r="F805" s="29">
        <v>481694.23599999998</v>
      </c>
      <c r="G805" s="29">
        <v>6523387.7340000002</v>
      </c>
      <c r="H805" s="29">
        <v>539442.11699999997</v>
      </c>
      <c r="I805" s="29">
        <v>6520936.2539999997</v>
      </c>
      <c r="J805" s="29">
        <v>1015.2569999999999</v>
      </c>
      <c r="K805" s="30">
        <v>38939.536805555559</v>
      </c>
      <c r="L805" s="29"/>
      <c r="M805" s="29"/>
      <c r="N805" s="28" t="s">
        <v>10</v>
      </c>
    </row>
    <row r="806" spans="1:14" ht="15.5" x14ac:dyDescent="0.35">
      <c r="A806" s="27" t="str">
        <f t="shared" si="12"/>
        <v>2006-VL Long-144-0</v>
      </c>
      <c r="B806" s="28">
        <v>2006</v>
      </c>
      <c r="C806" s="28" t="s">
        <v>9</v>
      </c>
      <c r="D806" s="28">
        <v>144</v>
      </c>
      <c r="E806" s="28">
        <v>0</v>
      </c>
      <c r="F806" s="29">
        <v>481682.35700000002</v>
      </c>
      <c r="G806" s="29">
        <v>6523377.9699999997</v>
      </c>
      <c r="H806" s="29">
        <v>539430.38899999997</v>
      </c>
      <c r="I806" s="29">
        <v>6520926.3169999998</v>
      </c>
      <c r="J806" s="29">
        <v>1014.058</v>
      </c>
      <c r="K806" s="30">
        <v>38939.537499999999</v>
      </c>
      <c r="L806" s="29"/>
      <c r="M806" s="29"/>
      <c r="N806" s="28" t="s">
        <v>10</v>
      </c>
    </row>
    <row r="807" spans="1:14" ht="15.5" x14ac:dyDescent="0.35">
      <c r="A807" s="27" t="str">
        <f t="shared" si="12"/>
        <v>2006-VL Long-145-0</v>
      </c>
      <c r="B807" s="28">
        <v>2006</v>
      </c>
      <c r="C807" s="28" t="s">
        <v>9</v>
      </c>
      <c r="D807" s="28">
        <v>145</v>
      </c>
      <c r="E807" s="28">
        <v>0</v>
      </c>
      <c r="F807" s="29">
        <v>481669.67700000003</v>
      </c>
      <c r="G807" s="29">
        <v>6523368.8470000001</v>
      </c>
      <c r="H807" s="29">
        <v>539417.85199999996</v>
      </c>
      <c r="I807" s="29">
        <v>6520917.0089999996</v>
      </c>
      <c r="J807" s="29">
        <v>1012.265</v>
      </c>
      <c r="K807" s="30">
        <v>38939.538888888892</v>
      </c>
      <c r="L807" s="29"/>
      <c r="M807" s="29"/>
      <c r="N807" s="28" t="s">
        <v>10</v>
      </c>
    </row>
    <row r="808" spans="1:14" ht="15.5" x14ac:dyDescent="0.35">
      <c r="A808" s="27" t="str">
        <f t="shared" si="12"/>
        <v>2006-VL Long-146-0</v>
      </c>
      <c r="B808" s="28">
        <v>2006</v>
      </c>
      <c r="C808" s="28" t="s">
        <v>9</v>
      </c>
      <c r="D808" s="28">
        <v>146</v>
      </c>
      <c r="E808" s="28">
        <v>0</v>
      </c>
      <c r="F808" s="29">
        <v>481655.33399999997</v>
      </c>
      <c r="G808" s="29">
        <v>6523360.4529999997</v>
      </c>
      <c r="H808" s="29">
        <v>539403.64099999995</v>
      </c>
      <c r="I808" s="29">
        <v>6520908.4050000003</v>
      </c>
      <c r="J808" s="29">
        <v>1010.101</v>
      </c>
      <c r="K808" s="30">
        <v>38939.539583333331</v>
      </c>
      <c r="L808" s="29"/>
      <c r="M808" s="29"/>
      <c r="N808" s="28" t="s">
        <v>10</v>
      </c>
    </row>
    <row r="809" spans="1:14" ht="15.5" x14ac:dyDescent="0.35">
      <c r="A809" s="27" t="str">
        <f t="shared" si="12"/>
        <v>2006-VL Long-147-0</v>
      </c>
      <c r="B809" s="28">
        <v>2006</v>
      </c>
      <c r="C809" s="28" t="s">
        <v>9</v>
      </c>
      <c r="D809" s="28">
        <v>147</v>
      </c>
      <c r="E809" s="28">
        <v>0</v>
      </c>
      <c r="F809" s="29">
        <v>481638.90500000003</v>
      </c>
      <c r="G809" s="29">
        <v>6523357.2060000002</v>
      </c>
      <c r="H809" s="29">
        <v>539387.26899999997</v>
      </c>
      <c r="I809" s="29">
        <v>6520904.915</v>
      </c>
      <c r="J809" s="29">
        <v>1007.403</v>
      </c>
      <c r="K809" s="30">
        <v>38939.540972222225</v>
      </c>
      <c r="L809" s="29"/>
      <c r="M809" s="29"/>
      <c r="N809" s="28" t="s">
        <v>10</v>
      </c>
    </row>
    <row r="810" spans="1:14" ht="15.5" x14ac:dyDescent="0.35">
      <c r="A810" s="27" t="str">
        <f t="shared" si="12"/>
        <v>2006-VL Long-148-0</v>
      </c>
      <c r="B810" s="28">
        <v>2006</v>
      </c>
      <c r="C810" s="28" t="s">
        <v>9</v>
      </c>
      <c r="D810" s="28">
        <v>148</v>
      </c>
      <c r="E810" s="28">
        <v>0</v>
      </c>
      <c r="F810" s="29">
        <v>481623.19199999998</v>
      </c>
      <c r="G810" s="29">
        <v>6523353.4879999999</v>
      </c>
      <c r="H810" s="29">
        <v>539371.61899999995</v>
      </c>
      <c r="I810" s="29">
        <v>6520900.9639999997</v>
      </c>
      <c r="J810" s="29">
        <v>1004.936</v>
      </c>
      <c r="K810" s="30">
        <v>38939.541666666664</v>
      </c>
      <c r="L810" s="29"/>
      <c r="M810" s="29"/>
      <c r="N810" s="28" t="s">
        <v>10</v>
      </c>
    </row>
    <row r="811" spans="1:14" ht="15.5" x14ac:dyDescent="0.35">
      <c r="A811" s="27" t="str">
        <f t="shared" si="12"/>
        <v>2006-VL Long-149-0</v>
      </c>
      <c r="B811" s="28">
        <v>2006</v>
      </c>
      <c r="C811" s="28" t="s">
        <v>9</v>
      </c>
      <c r="D811" s="28">
        <v>149</v>
      </c>
      <c r="E811" s="28">
        <v>0</v>
      </c>
      <c r="F811" s="29">
        <v>481605.51199999999</v>
      </c>
      <c r="G811" s="29">
        <v>6523353.0130000003</v>
      </c>
      <c r="H811" s="29">
        <v>539353.95499999996</v>
      </c>
      <c r="I811" s="29">
        <v>6520900.2249999996</v>
      </c>
      <c r="J811" s="29">
        <v>1006.698</v>
      </c>
      <c r="K811" s="30">
        <v>38939.543749999997</v>
      </c>
      <c r="L811" s="29"/>
      <c r="M811" s="29"/>
      <c r="N811" s="28" t="s">
        <v>10</v>
      </c>
    </row>
    <row r="812" spans="1:14" ht="15.5" x14ac:dyDescent="0.35">
      <c r="A812" s="27" t="str">
        <f t="shared" si="12"/>
        <v>2006-VL Long-150-0</v>
      </c>
      <c r="B812" s="28">
        <v>2006</v>
      </c>
      <c r="C812" s="28" t="s">
        <v>9</v>
      </c>
      <c r="D812" s="28">
        <v>150</v>
      </c>
      <c r="E812" s="28">
        <v>0</v>
      </c>
      <c r="F812" s="29">
        <v>481590.19900000002</v>
      </c>
      <c r="G812" s="29">
        <v>6523351.1809999999</v>
      </c>
      <c r="H812" s="29">
        <v>539338.67700000003</v>
      </c>
      <c r="I812" s="29">
        <v>6520898.1660000002</v>
      </c>
      <c r="J812" s="29">
        <v>1008.45</v>
      </c>
      <c r="K812" s="30">
        <v>38939.545138888891</v>
      </c>
      <c r="L812" s="29"/>
      <c r="M812" s="29"/>
      <c r="N812" s="28" t="s">
        <v>10</v>
      </c>
    </row>
    <row r="813" spans="1:14" ht="15.5" x14ac:dyDescent="0.35">
      <c r="A813" s="27" t="str">
        <f t="shared" si="12"/>
        <v>2006-VL Long-151-0</v>
      </c>
      <c r="B813" s="28">
        <v>2006</v>
      </c>
      <c r="C813" s="28" t="s">
        <v>9</v>
      </c>
      <c r="D813" s="28">
        <v>151</v>
      </c>
      <c r="E813" s="28">
        <v>0</v>
      </c>
      <c r="F813" s="29">
        <v>481573.85600000003</v>
      </c>
      <c r="G813" s="29">
        <v>6523347.4009999996</v>
      </c>
      <c r="H813" s="29">
        <v>539322.39899999998</v>
      </c>
      <c r="I813" s="29">
        <v>6520894.1440000003</v>
      </c>
      <c r="J813" s="29">
        <v>1009.131</v>
      </c>
      <c r="K813" s="30">
        <v>38939.546527777777</v>
      </c>
      <c r="L813" s="29"/>
      <c r="M813" s="29"/>
      <c r="N813" s="28" t="s">
        <v>10</v>
      </c>
    </row>
    <row r="814" spans="1:14" ht="15.5" x14ac:dyDescent="0.35">
      <c r="A814" s="27" t="str">
        <f t="shared" si="12"/>
        <v>2006-VL Long-152-0</v>
      </c>
      <c r="B814" s="28">
        <v>2006</v>
      </c>
      <c r="C814" s="28" t="s">
        <v>9</v>
      </c>
      <c r="D814" s="28">
        <v>152</v>
      </c>
      <c r="E814" s="28">
        <v>0</v>
      </c>
      <c r="F814" s="29">
        <v>481557.13099999999</v>
      </c>
      <c r="G814" s="29">
        <v>6523345.0319999997</v>
      </c>
      <c r="H814" s="29">
        <v>539305.71699999995</v>
      </c>
      <c r="I814" s="29">
        <v>6520891.5259999996</v>
      </c>
      <c r="J814" s="29">
        <v>1009.171</v>
      </c>
      <c r="K814" s="30">
        <v>38939.547222222223</v>
      </c>
      <c r="L814" s="29"/>
      <c r="M814" s="29"/>
      <c r="N814" s="28" t="s">
        <v>10</v>
      </c>
    </row>
    <row r="815" spans="1:14" ht="15.5" x14ac:dyDescent="0.35">
      <c r="A815" s="27" t="str">
        <f t="shared" si="12"/>
        <v>2006-VL Long-153-0</v>
      </c>
      <c r="B815" s="28">
        <v>2006</v>
      </c>
      <c r="C815" s="28" t="s">
        <v>9</v>
      </c>
      <c r="D815" s="28">
        <v>153</v>
      </c>
      <c r="E815" s="28">
        <v>0</v>
      </c>
      <c r="F815" s="29">
        <v>481544.28899999999</v>
      </c>
      <c r="G815" s="29">
        <v>6523335.5820000004</v>
      </c>
      <c r="H815" s="29">
        <v>539293.02300000004</v>
      </c>
      <c r="I815" s="29">
        <v>6520881.8890000004</v>
      </c>
      <c r="J815" s="29">
        <v>1008.217</v>
      </c>
      <c r="K815" s="30">
        <v>38939.54791666667</v>
      </c>
      <c r="L815" s="29"/>
      <c r="M815" s="29"/>
      <c r="N815" s="28" t="s">
        <v>10</v>
      </c>
    </row>
    <row r="816" spans="1:14" ht="15.5" x14ac:dyDescent="0.35">
      <c r="A816" s="27" t="str">
        <f t="shared" si="12"/>
        <v>2006-VL Long-154-0</v>
      </c>
      <c r="B816" s="28">
        <v>2006</v>
      </c>
      <c r="C816" s="28" t="s">
        <v>9</v>
      </c>
      <c r="D816" s="28">
        <v>154</v>
      </c>
      <c r="E816" s="28">
        <v>0</v>
      </c>
      <c r="F816" s="29">
        <v>481535.538</v>
      </c>
      <c r="G816" s="29">
        <v>6523322.2170000002</v>
      </c>
      <c r="H816" s="29">
        <v>539284.47600000002</v>
      </c>
      <c r="I816" s="29">
        <v>6520868.4000000004</v>
      </c>
      <c r="J816" s="29">
        <v>1008.225</v>
      </c>
      <c r="K816" s="30">
        <v>38939.548611111109</v>
      </c>
      <c r="L816" s="29"/>
      <c r="M816" s="29"/>
      <c r="N816" s="28" t="s">
        <v>10</v>
      </c>
    </row>
    <row r="817" spans="1:14" ht="15.5" x14ac:dyDescent="0.35">
      <c r="A817" s="27" t="str">
        <f t="shared" si="12"/>
        <v>2006-VL Long-155-0</v>
      </c>
      <c r="B817" s="28">
        <v>2006</v>
      </c>
      <c r="C817" s="28" t="s">
        <v>9</v>
      </c>
      <c r="D817" s="28">
        <v>155</v>
      </c>
      <c r="E817" s="28">
        <v>0</v>
      </c>
      <c r="F817" s="29">
        <v>481526.283</v>
      </c>
      <c r="G817" s="29">
        <v>6523312.983</v>
      </c>
      <c r="H817" s="29">
        <v>539275.36300000001</v>
      </c>
      <c r="I817" s="29">
        <v>6520859.0329999998</v>
      </c>
      <c r="J817" s="29">
        <v>1007.734</v>
      </c>
      <c r="K817" s="30">
        <v>38939.550000000003</v>
      </c>
      <c r="L817" s="29"/>
      <c r="M817" s="29"/>
      <c r="N817" s="28" t="s">
        <v>10</v>
      </c>
    </row>
    <row r="818" spans="1:14" ht="15.5" x14ac:dyDescent="0.35">
      <c r="A818" s="27" t="str">
        <f t="shared" si="12"/>
        <v>2006-VL Long-156-0</v>
      </c>
      <c r="B818" s="28">
        <v>2006</v>
      </c>
      <c r="C818" s="28" t="s">
        <v>9</v>
      </c>
      <c r="D818" s="28">
        <v>156</v>
      </c>
      <c r="E818" s="28">
        <v>0</v>
      </c>
      <c r="F818" s="29">
        <v>481513.875</v>
      </c>
      <c r="G818" s="29">
        <v>6523304.1119999997</v>
      </c>
      <c r="H818" s="29">
        <v>539263.09400000004</v>
      </c>
      <c r="I818" s="29">
        <v>6520849.9809999997</v>
      </c>
      <c r="J818" s="29">
        <v>1006.25</v>
      </c>
      <c r="K818" s="30">
        <v>38939.550694444442</v>
      </c>
      <c r="L818" s="29"/>
      <c r="M818" s="29"/>
      <c r="N818" s="28" t="s">
        <v>10</v>
      </c>
    </row>
    <row r="819" spans="1:14" ht="15.5" x14ac:dyDescent="0.35">
      <c r="A819" s="27" t="str">
        <f t="shared" si="12"/>
        <v>2006-VL Long-157-0</v>
      </c>
      <c r="B819" s="28">
        <v>2006</v>
      </c>
      <c r="C819" s="28" t="s">
        <v>9</v>
      </c>
      <c r="D819" s="28">
        <v>157</v>
      </c>
      <c r="E819" s="28">
        <v>0</v>
      </c>
      <c r="F819" s="29">
        <v>481499.60600000003</v>
      </c>
      <c r="G819" s="29">
        <v>6523297.3300000001</v>
      </c>
      <c r="H819" s="29">
        <v>539248.93299999996</v>
      </c>
      <c r="I819" s="29">
        <v>6520842.9890000001</v>
      </c>
      <c r="J819" s="29">
        <v>1005.206</v>
      </c>
      <c r="K819" s="30">
        <v>38939.552083333336</v>
      </c>
      <c r="L819" s="29"/>
      <c r="M819" s="29"/>
      <c r="N819" s="28" t="s">
        <v>10</v>
      </c>
    </row>
    <row r="820" spans="1:14" ht="15.5" x14ac:dyDescent="0.35">
      <c r="A820" s="27" t="str">
        <f t="shared" si="12"/>
        <v>2006-VL Long-158-0</v>
      </c>
      <c r="B820" s="28">
        <v>2006</v>
      </c>
      <c r="C820" s="28" t="s">
        <v>9</v>
      </c>
      <c r="D820" s="28">
        <v>158</v>
      </c>
      <c r="E820" s="28">
        <v>0</v>
      </c>
      <c r="F820" s="29">
        <v>481485.02299999999</v>
      </c>
      <c r="G820" s="29">
        <v>6523291.5140000004</v>
      </c>
      <c r="H820" s="29">
        <v>539234.44400000002</v>
      </c>
      <c r="I820" s="29">
        <v>6520836.9579999996</v>
      </c>
      <c r="J820" s="29">
        <v>1004.48</v>
      </c>
      <c r="K820" s="30">
        <v>38939.552777777775</v>
      </c>
      <c r="L820" s="29"/>
      <c r="M820" s="29"/>
      <c r="N820" s="28" t="s">
        <v>10</v>
      </c>
    </row>
    <row r="821" spans="1:14" ht="15.5" x14ac:dyDescent="0.35">
      <c r="A821" s="27" t="str">
        <f t="shared" si="12"/>
        <v>2006-VL Long-159-0</v>
      </c>
      <c r="B821" s="28">
        <v>2006</v>
      </c>
      <c r="C821" s="28" t="s">
        <v>9</v>
      </c>
      <c r="D821" s="28">
        <v>159</v>
      </c>
      <c r="E821" s="28">
        <v>0</v>
      </c>
      <c r="F821" s="29">
        <v>481470.1</v>
      </c>
      <c r="G821" s="29">
        <v>6523290.3799999999</v>
      </c>
      <c r="H821" s="29">
        <v>539219.54500000004</v>
      </c>
      <c r="I821" s="29">
        <v>6520835.602</v>
      </c>
      <c r="J821" s="29">
        <v>1003.018</v>
      </c>
      <c r="K821" s="30">
        <v>38939.554166666669</v>
      </c>
      <c r="L821" s="29"/>
      <c r="M821" s="29"/>
      <c r="N821" s="28" t="s">
        <v>10</v>
      </c>
    </row>
    <row r="822" spans="1:14" ht="15.5" x14ac:dyDescent="0.35">
      <c r="A822" s="27" t="str">
        <f t="shared" si="12"/>
        <v>2006-VL Long-160-0</v>
      </c>
      <c r="B822" s="28">
        <v>2006</v>
      </c>
      <c r="C822" s="28" t="s">
        <v>9</v>
      </c>
      <c r="D822" s="28">
        <v>160</v>
      </c>
      <c r="E822" s="28">
        <v>0</v>
      </c>
      <c r="F822" s="29">
        <v>481454.81699999998</v>
      </c>
      <c r="G822" s="29">
        <v>6523287.9029999999</v>
      </c>
      <c r="H822" s="29">
        <v>539204.30700000003</v>
      </c>
      <c r="I822" s="29">
        <v>6520832.898</v>
      </c>
      <c r="J822" s="29">
        <v>1002.239</v>
      </c>
      <c r="K822" s="30">
        <v>38939.554861111108</v>
      </c>
      <c r="L822" s="29"/>
      <c r="M822" s="29"/>
      <c r="N822" s="28" t="s">
        <v>10</v>
      </c>
    </row>
    <row r="823" spans="1:14" ht="15.5" x14ac:dyDescent="0.35">
      <c r="A823" s="27" t="str">
        <f t="shared" si="12"/>
        <v>2006-VL Long-161-0</v>
      </c>
      <c r="B823" s="28">
        <v>2006</v>
      </c>
      <c r="C823" s="28" t="s">
        <v>9</v>
      </c>
      <c r="D823" s="28">
        <v>161</v>
      </c>
      <c r="E823" s="28">
        <v>0</v>
      </c>
      <c r="F823" s="29">
        <v>481438.62400000001</v>
      </c>
      <c r="G823" s="29">
        <v>6523285.335</v>
      </c>
      <c r="H823" s="29">
        <v>539188.16</v>
      </c>
      <c r="I823" s="29">
        <v>6520830.0899999999</v>
      </c>
      <c r="J823" s="29">
        <v>1001.881</v>
      </c>
      <c r="K823" s="30">
        <v>38939.556250000001</v>
      </c>
      <c r="L823" s="29"/>
      <c r="M823" s="29"/>
      <c r="N823" s="28" t="s">
        <v>10</v>
      </c>
    </row>
    <row r="824" spans="1:14" ht="15.5" x14ac:dyDescent="0.35">
      <c r="A824" s="27" t="str">
        <f t="shared" si="12"/>
        <v>2006-VL Long-162-0</v>
      </c>
      <c r="B824" s="28">
        <v>2006</v>
      </c>
      <c r="C824" s="28" t="s">
        <v>9</v>
      </c>
      <c r="D824" s="28">
        <v>162</v>
      </c>
      <c r="E824" s="28">
        <v>0</v>
      </c>
      <c r="F824" s="29">
        <v>481425.77899999998</v>
      </c>
      <c r="G824" s="29">
        <v>6523280.0520000001</v>
      </c>
      <c r="H824" s="29">
        <v>539175.40099999995</v>
      </c>
      <c r="I824" s="29">
        <v>6520824.6179999998</v>
      </c>
      <c r="J824" s="29">
        <v>1002.513</v>
      </c>
      <c r="K824" s="30">
        <v>38939.557638888888</v>
      </c>
      <c r="L824" s="29"/>
      <c r="M824" s="29"/>
      <c r="N824" s="28" t="s">
        <v>10</v>
      </c>
    </row>
    <row r="825" spans="1:14" ht="15.5" x14ac:dyDescent="0.35">
      <c r="A825" s="27" t="str">
        <f t="shared" si="12"/>
        <v>2006-VL Long-163-0</v>
      </c>
      <c r="B825" s="28">
        <v>2006</v>
      </c>
      <c r="C825" s="28" t="s">
        <v>9</v>
      </c>
      <c r="D825" s="28">
        <v>163</v>
      </c>
      <c r="E825" s="28">
        <v>0</v>
      </c>
      <c r="F825" s="29">
        <v>481411.68800000002</v>
      </c>
      <c r="G825" s="29">
        <v>6523276.6129999999</v>
      </c>
      <c r="H825" s="29">
        <v>539161.36800000002</v>
      </c>
      <c r="I825" s="29">
        <v>6520820.9699999997</v>
      </c>
      <c r="J825" s="29">
        <v>1002.65</v>
      </c>
      <c r="K825" s="30">
        <v>38939.558333333334</v>
      </c>
      <c r="L825" s="29"/>
      <c r="M825" s="29"/>
      <c r="N825" s="28" t="s">
        <v>10</v>
      </c>
    </row>
    <row r="826" spans="1:14" ht="15.5" x14ac:dyDescent="0.35">
      <c r="A826" s="27" t="str">
        <f t="shared" si="12"/>
        <v>2006-VL Long-164-0</v>
      </c>
      <c r="B826" s="28">
        <v>2006</v>
      </c>
      <c r="C826" s="28" t="s">
        <v>9</v>
      </c>
      <c r="D826" s="28">
        <v>164</v>
      </c>
      <c r="E826" s="28">
        <v>0</v>
      </c>
      <c r="F826" s="29">
        <v>481391.61200000002</v>
      </c>
      <c r="G826" s="29">
        <v>6523274.2680000002</v>
      </c>
      <c r="H826" s="29">
        <v>539141.33700000006</v>
      </c>
      <c r="I826" s="29">
        <v>6520818.3269999996</v>
      </c>
      <c r="J826" s="29">
        <v>1002.216</v>
      </c>
      <c r="K826" s="30">
        <v>38939.55972222222</v>
      </c>
      <c r="L826" s="29"/>
      <c r="M826" s="29"/>
      <c r="N826" s="28" t="s">
        <v>10</v>
      </c>
    </row>
    <row r="827" spans="1:14" ht="15.5" x14ac:dyDescent="0.35">
      <c r="A827" s="27" t="str">
        <f t="shared" si="12"/>
        <v>2006-VL Long-165-0</v>
      </c>
      <c r="B827" s="28">
        <v>2006</v>
      </c>
      <c r="C827" s="28" t="s">
        <v>9</v>
      </c>
      <c r="D827" s="28">
        <v>165</v>
      </c>
      <c r="E827" s="28">
        <v>0</v>
      </c>
      <c r="F827" s="29">
        <v>481377.12800000003</v>
      </c>
      <c r="G827" s="29">
        <v>6523266.7240000004</v>
      </c>
      <c r="H827" s="29">
        <v>539126.973</v>
      </c>
      <c r="I827" s="29">
        <v>6520810.5700000003</v>
      </c>
      <c r="J827" s="29">
        <v>1001.6319999999999</v>
      </c>
      <c r="K827" s="30">
        <v>38939.560416666667</v>
      </c>
      <c r="L827" s="29"/>
      <c r="M827" s="29"/>
      <c r="N827" s="28" t="s">
        <v>10</v>
      </c>
    </row>
    <row r="828" spans="1:14" ht="15.5" x14ac:dyDescent="0.35">
      <c r="A828" s="27" t="str">
        <f t="shared" si="12"/>
        <v>2006-VL Long-166-0</v>
      </c>
      <c r="B828" s="28">
        <v>2006</v>
      </c>
      <c r="C828" s="28" t="s">
        <v>9</v>
      </c>
      <c r="D828" s="28">
        <v>166</v>
      </c>
      <c r="E828" s="28">
        <v>0</v>
      </c>
      <c r="F828" s="29">
        <v>481362.45</v>
      </c>
      <c r="G828" s="29">
        <v>6523262.1550000003</v>
      </c>
      <c r="H828" s="29">
        <v>539112.37</v>
      </c>
      <c r="I828" s="29">
        <v>6520805.784</v>
      </c>
      <c r="J828" s="29">
        <v>1000.746</v>
      </c>
      <c r="K828" s="30">
        <v>38939.561111111114</v>
      </c>
      <c r="L828" s="29"/>
      <c r="M828" s="29"/>
      <c r="N828" s="28" t="s">
        <v>10</v>
      </c>
    </row>
    <row r="829" spans="1:14" ht="15.5" x14ac:dyDescent="0.35">
      <c r="A829" s="27" t="str">
        <f t="shared" si="12"/>
        <v>2006-VL Long-167-0</v>
      </c>
      <c r="B829" s="28">
        <v>2006</v>
      </c>
      <c r="C829" s="28" t="s">
        <v>9</v>
      </c>
      <c r="D829" s="28">
        <v>167</v>
      </c>
      <c r="E829" s="28">
        <v>0</v>
      </c>
      <c r="F829" s="29">
        <v>481345.5</v>
      </c>
      <c r="G829" s="29">
        <v>6523261.4510000004</v>
      </c>
      <c r="H829" s="29">
        <v>539095.43900000001</v>
      </c>
      <c r="I829" s="29">
        <v>6520804.8279999997</v>
      </c>
      <c r="J829" s="29">
        <v>999.55700000000002</v>
      </c>
      <c r="K829" s="30">
        <v>38939.561805555553</v>
      </c>
      <c r="L829" s="29"/>
      <c r="M829" s="29"/>
      <c r="N829" s="28" t="s">
        <v>10</v>
      </c>
    </row>
    <row r="830" spans="1:14" ht="15.5" x14ac:dyDescent="0.35">
      <c r="A830" s="27" t="str">
        <f t="shared" si="12"/>
        <v>2006-VL Long-168-0</v>
      </c>
      <c r="B830" s="28">
        <v>2006</v>
      </c>
      <c r="C830" s="28" t="s">
        <v>9</v>
      </c>
      <c r="D830" s="28">
        <v>168</v>
      </c>
      <c r="E830" s="28">
        <v>0</v>
      </c>
      <c r="F830" s="29">
        <v>481331.38</v>
      </c>
      <c r="G830" s="29">
        <v>6523260.2400000002</v>
      </c>
      <c r="H830" s="29">
        <v>539081.34400000004</v>
      </c>
      <c r="I830" s="29">
        <v>6520803.4069999997</v>
      </c>
      <c r="J830" s="29">
        <v>997.98800000000006</v>
      </c>
      <c r="K830" s="30">
        <v>38939.5625</v>
      </c>
      <c r="L830" s="29"/>
      <c r="M830" s="29"/>
      <c r="N830" s="28" t="s">
        <v>10</v>
      </c>
    </row>
    <row r="831" spans="1:14" ht="15.5" x14ac:dyDescent="0.35">
      <c r="A831" s="27" t="str">
        <f t="shared" si="12"/>
        <v>2006-VL Long-169-0</v>
      </c>
      <c r="B831" s="28">
        <v>2006</v>
      </c>
      <c r="C831" s="28" t="s">
        <v>9</v>
      </c>
      <c r="D831" s="28">
        <v>169</v>
      </c>
      <c r="E831" s="28">
        <v>0</v>
      </c>
      <c r="F831" s="29">
        <v>481314.96500000003</v>
      </c>
      <c r="G831" s="29">
        <v>6523260.216</v>
      </c>
      <c r="H831" s="29">
        <v>539064.93799999997</v>
      </c>
      <c r="I831" s="29">
        <v>6520803.1380000003</v>
      </c>
      <c r="J831" s="29">
        <v>996.18799999999999</v>
      </c>
      <c r="K831" s="30">
        <v>38939.563888888886</v>
      </c>
      <c r="L831" s="29"/>
      <c r="M831" s="29"/>
      <c r="N831" s="28" t="s">
        <v>10</v>
      </c>
    </row>
    <row r="832" spans="1:14" ht="15.5" x14ac:dyDescent="0.35">
      <c r="A832" s="27" t="str">
        <f t="shared" si="12"/>
        <v>2006-VL Long-170-0</v>
      </c>
      <c r="B832" s="28">
        <v>2006</v>
      </c>
      <c r="C832" s="28" t="s">
        <v>9</v>
      </c>
      <c r="D832" s="28">
        <v>170</v>
      </c>
      <c r="E832" s="28">
        <v>0</v>
      </c>
      <c r="F832" s="29">
        <v>481298.17599999998</v>
      </c>
      <c r="G832" s="29">
        <v>6523261.5829999996</v>
      </c>
      <c r="H832" s="29">
        <v>539048.13699999999</v>
      </c>
      <c r="I832" s="29">
        <v>6520804.2529999996</v>
      </c>
      <c r="J832" s="29">
        <v>995.08900000000006</v>
      </c>
      <c r="K832" s="30">
        <v>38939.564583333333</v>
      </c>
      <c r="L832" s="29"/>
      <c r="M832" s="29"/>
      <c r="N832" s="28" t="s">
        <v>10</v>
      </c>
    </row>
    <row r="833" spans="1:14" ht="15.5" x14ac:dyDescent="0.35">
      <c r="A833" s="27" t="str">
        <f t="shared" si="12"/>
        <v>2006-VL Long-171-0</v>
      </c>
      <c r="B833" s="28">
        <v>2006</v>
      </c>
      <c r="C833" s="28" t="s">
        <v>9</v>
      </c>
      <c r="D833" s="28">
        <v>171</v>
      </c>
      <c r="E833" s="28">
        <v>0</v>
      </c>
      <c r="F833" s="29">
        <v>481281.93099999998</v>
      </c>
      <c r="G833" s="29">
        <v>6523260.2439999999</v>
      </c>
      <c r="H833" s="29">
        <v>539031.92000000004</v>
      </c>
      <c r="I833" s="29">
        <v>6520802.6720000003</v>
      </c>
      <c r="J833" s="29">
        <v>995.03399999999999</v>
      </c>
      <c r="K833" s="30">
        <v>38939.56527777778</v>
      </c>
      <c r="L833" s="29"/>
      <c r="M833" s="29"/>
      <c r="N833" s="28" t="s">
        <v>10</v>
      </c>
    </row>
    <row r="834" spans="1:14" ht="15.5" x14ac:dyDescent="0.35">
      <c r="A834" s="27" t="str">
        <f t="shared" si="12"/>
        <v>2006-VL Long-172-0</v>
      </c>
      <c r="B834" s="28">
        <v>2006</v>
      </c>
      <c r="C834" s="28" t="s">
        <v>9</v>
      </c>
      <c r="D834" s="28">
        <v>172</v>
      </c>
      <c r="E834" s="28">
        <v>0</v>
      </c>
      <c r="F834" s="29">
        <v>481266.44400000002</v>
      </c>
      <c r="G834" s="29">
        <v>6523259.6430000002</v>
      </c>
      <c r="H834" s="29">
        <v>539016.44900000002</v>
      </c>
      <c r="I834" s="29">
        <v>6520801.841</v>
      </c>
      <c r="J834" s="29">
        <v>995.28800000000001</v>
      </c>
      <c r="K834" s="30">
        <v>38939.566666666666</v>
      </c>
      <c r="L834" s="29"/>
      <c r="M834" s="29"/>
      <c r="N834" s="28" t="s">
        <v>10</v>
      </c>
    </row>
    <row r="835" spans="1:14" ht="15.5" x14ac:dyDescent="0.35">
      <c r="A835" s="27" t="str">
        <f t="shared" ref="A835:A898" si="13">B835 &amp; "-" &amp; C835 &amp; "-" &amp; D835 &amp; "-" &amp; E835</f>
        <v>2006-VL Long-173-0</v>
      </c>
      <c r="B835" s="28">
        <v>2006</v>
      </c>
      <c r="C835" s="28" t="s">
        <v>9</v>
      </c>
      <c r="D835" s="28">
        <v>173</v>
      </c>
      <c r="E835" s="28">
        <v>0</v>
      </c>
      <c r="F835" s="29">
        <v>481253.09600000002</v>
      </c>
      <c r="G835" s="29">
        <v>6523253.4929999998</v>
      </c>
      <c r="H835" s="29">
        <v>539003.19999999995</v>
      </c>
      <c r="I835" s="29">
        <v>6520795.4939999999</v>
      </c>
      <c r="J835" s="29">
        <v>995.58699999999999</v>
      </c>
      <c r="K835" s="30">
        <v>38939.567361111112</v>
      </c>
      <c r="L835" s="29"/>
      <c r="M835" s="29"/>
      <c r="N835" s="28" t="s">
        <v>10</v>
      </c>
    </row>
    <row r="836" spans="1:14" ht="15.5" x14ac:dyDescent="0.35">
      <c r="A836" s="27" t="str">
        <f t="shared" si="13"/>
        <v>2006-VL Long-174-0</v>
      </c>
      <c r="B836" s="28">
        <v>2006</v>
      </c>
      <c r="C836" s="28" t="s">
        <v>9</v>
      </c>
      <c r="D836" s="28">
        <v>174</v>
      </c>
      <c r="E836" s="28">
        <v>0</v>
      </c>
      <c r="F836" s="29">
        <v>481239.64399999997</v>
      </c>
      <c r="G836" s="29">
        <v>6523243.9759999998</v>
      </c>
      <c r="H836" s="29">
        <v>538989.897</v>
      </c>
      <c r="I836" s="29">
        <v>6520785.7810000004</v>
      </c>
      <c r="J836" s="29">
        <v>995.16399999999999</v>
      </c>
      <c r="K836" s="30">
        <v>38939.568055555559</v>
      </c>
      <c r="L836" s="29"/>
      <c r="M836" s="29"/>
      <c r="N836" s="28" t="s">
        <v>10</v>
      </c>
    </row>
    <row r="837" spans="1:14" ht="15.5" x14ac:dyDescent="0.35">
      <c r="A837" s="27" t="str">
        <f t="shared" si="13"/>
        <v>2006-VL Long-175-0</v>
      </c>
      <c r="B837" s="28">
        <v>2006</v>
      </c>
      <c r="C837" s="28" t="s">
        <v>9</v>
      </c>
      <c r="D837" s="28">
        <v>175</v>
      </c>
      <c r="E837" s="28">
        <v>0</v>
      </c>
      <c r="F837" s="29">
        <v>481225.81199999998</v>
      </c>
      <c r="G837" s="29">
        <v>6523230.8360000001</v>
      </c>
      <c r="H837" s="29">
        <v>538976.26800000004</v>
      </c>
      <c r="I837" s="29">
        <v>6520772.4409999996</v>
      </c>
      <c r="J837" s="29">
        <v>994.51</v>
      </c>
      <c r="K837" s="30">
        <v>38939.569444444445</v>
      </c>
      <c r="L837" s="29"/>
      <c r="M837" s="29"/>
      <c r="N837" s="28" t="s">
        <v>10</v>
      </c>
    </row>
    <row r="838" spans="1:14" ht="15.5" x14ac:dyDescent="0.35">
      <c r="A838" s="27" t="str">
        <f t="shared" si="13"/>
        <v>2006-VL Long-176-0</v>
      </c>
      <c r="B838" s="28">
        <v>2006</v>
      </c>
      <c r="C838" s="28" t="s">
        <v>9</v>
      </c>
      <c r="D838" s="28">
        <v>176</v>
      </c>
      <c r="E838" s="28">
        <v>0</v>
      </c>
      <c r="F838" s="29">
        <v>481212.51799999998</v>
      </c>
      <c r="G838" s="29">
        <v>6523218.7050000001</v>
      </c>
      <c r="H838" s="29">
        <v>538963.16099999996</v>
      </c>
      <c r="I838" s="29">
        <v>6520760.1179999998</v>
      </c>
      <c r="J838" s="29">
        <v>993.87</v>
      </c>
      <c r="K838" s="30">
        <v>38939.570138888892</v>
      </c>
      <c r="L838" s="29"/>
      <c r="M838" s="29"/>
      <c r="N838" s="28" t="s">
        <v>10</v>
      </c>
    </row>
    <row r="839" spans="1:14" ht="15.5" x14ac:dyDescent="0.35">
      <c r="A839" s="27" t="str">
        <f t="shared" si="13"/>
        <v>2006-VL Long-177-0</v>
      </c>
      <c r="B839" s="28">
        <v>2006</v>
      </c>
      <c r="C839" s="28" t="s">
        <v>9</v>
      </c>
      <c r="D839" s="28">
        <v>177</v>
      </c>
      <c r="E839" s="28">
        <v>0</v>
      </c>
      <c r="F839" s="29">
        <v>481197.63099999999</v>
      </c>
      <c r="G839" s="29">
        <v>6523210.8849999998</v>
      </c>
      <c r="H839" s="29">
        <v>538948.39800000004</v>
      </c>
      <c r="I839" s="29">
        <v>6520752.0800000001</v>
      </c>
      <c r="J839" s="29">
        <v>993.01300000000003</v>
      </c>
      <c r="K839" s="30">
        <v>38939.571527777778</v>
      </c>
      <c r="L839" s="29"/>
      <c r="M839" s="29"/>
      <c r="N839" s="28" t="s">
        <v>10</v>
      </c>
    </row>
    <row r="840" spans="1:14" ht="15.5" x14ac:dyDescent="0.35">
      <c r="A840" s="27" t="str">
        <f t="shared" si="13"/>
        <v>2006-VL Long-178-0</v>
      </c>
      <c r="B840" s="28">
        <v>2006</v>
      </c>
      <c r="C840" s="28" t="s">
        <v>9</v>
      </c>
      <c r="D840" s="28">
        <v>178</v>
      </c>
      <c r="E840" s="28">
        <v>0</v>
      </c>
      <c r="F840" s="29">
        <v>481181.61700000003</v>
      </c>
      <c r="G840" s="29">
        <v>6523203.2630000003</v>
      </c>
      <c r="H840" s="29">
        <v>538932.50600000005</v>
      </c>
      <c r="I840" s="29">
        <v>6520744.2220000001</v>
      </c>
      <c r="J840" s="29">
        <v>991.83600000000001</v>
      </c>
      <c r="K840" s="30">
        <v>38939.572222222225</v>
      </c>
      <c r="L840" s="29"/>
      <c r="M840" s="29"/>
      <c r="N840" s="28" t="s">
        <v>10</v>
      </c>
    </row>
    <row r="841" spans="1:14" ht="15.5" x14ac:dyDescent="0.35">
      <c r="A841" s="27" t="str">
        <f t="shared" si="13"/>
        <v>2006-VL Long-179-0</v>
      </c>
      <c r="B841" s="28">
        <v>2006</v>
      </c>
      <c r="C841" s="28" t="s">
        <v>9</v>
      </c>
      <c r="D841" s="28">
        <v>179</v>
      </c>
      <c r="E841" s="28">
        <v>0</v>
      </c>
      <c r="F841" s="29">
        <v>481166.592</v>
      </c>
      <c r="G841" s="29">
        <v>6523194.3720000004</v>
      </c>
      <c r="H841" s="29">
        <v>538917.62100000004</v>
      </c>
      <c r="I841" s="29">
        <v>6520735.1119999997</v>
      </c>
      <c r="J841" s="29">
        <v>990.24599999999998</v>
      </c>
      <c r="K841" s="30">
        <v>38939.573611111111</v>
      </c>
      <c r="L841" s="29"/>
      <c r="M841" s="29"/>
      <c r="N841" s="28" t="s">
        <v>10</v>
      </c>
    </row>
    <row r="842" spans="1:14" ht="15.5" x14ac:dyDescent="0.35">
      <c r="A842" s="31" t="str">
        <f t="shared" si="13"/>
        <v>2007-VL Long-1-0</v>
      </c>
      <c r="B842" s="32">
        <v>2007</v>
      </c>
      <c r="C842" s="32" t="s">
        <v>9</v>
      </c>
      <c r="D842" s="32">
        <v>1</v>
      </c>
      <c r="E842" s="32">
        <v>0</v>
      </c>
      <c r="F842" s="33">
        <v>482797.74200000003</v>
      </c>
      <c r="G842" s="33">
        <v>6523674.6449999996</v>
      </c>
      <c r="H842" s="33">
        <v>540540.79299999995</v>
      </c>
      <c r="I842" s="33">
        <v>6521239.4950000001</v>
      </c>
      <c r="J842" s="33">
        <v>1074.241</v>
      </c>
      <c r="K842" s="34">
        <v>39302.570138888892</v>
      </c>
      <c r="L842" s="33"/>
      <c r="M842" s="33"/>
      <c r="N842" s="32" t="s">
        <v>10</v>
      </c>
    </row>
    <row r="843" spans="1:14" ht="15.5" x14ac:dyDescent="0.35">
      <c r="A843" s="31" t="str">
        <f t="shared" si="13"/>
        <v>2007-VL Long-2-0</v>
      </c>
      <c r="B843" s="32">
        <v>2007</v>
      </c>
      <c r="C843" s="32" t="s">
        <v>9</v>
      </c>
      <c r="D843" s="32">
        <v>2</v>
      </c>
      <c r="E843" s="32">
        <v>0</v>
      </c>
      <c r="F843" s="33">
        <v>482791.11099999998</v>
      </c>
      <c r="G843" s="33">
        <v>6523675.0959999999</v>
      </c>
      <c r="H843" s="33">
        <v>540534.15899999999</v>
      </c>
      <c r="I843" s="33">
        <v>6521239.8459999999</v>
      </c>
      <c r="J843" s="33">
        <v>1073.434</v>
      </c>
      <c r="K843" s="34">
        <v>39302.570833333331</v>
      </c>
      <c r="L843" s="33"/>
      <c r="M843" s="33"/>
      <c r="N843" s="32" t="s">
        <v>10</v>
      </c>
    </row>
    <row r="844" spans="1:14" ht="15.5" x14ac:dyDescent="0.35">
      <c r="A844" s="31" t="str">
        <f t="shared" si="13"/>
        <v>2007-VL Long-3-0</v>
      </c>
      <c r="B844" s="32">
        <v>2007</v>
      </c>
      <c r="C844" s="32" t="s">
        <v>9</v>
      </c>
      <c r="D844" s="32">
        <v>3</v>
      </c>
      <c r="E844" s="32">
        <v>0</v>
      </c>
      <c r="F844" s="33">
        <v>482784.40100000001</v>
      </c>
      <c r="G844" s="33">
        <v>6523675.7510000002</v>
      </c>
      <c r="H844" s="33">
        <v>540527.44200000004</v>
      </c>
      <c r="I844" s="33">
        <v>6521240.4009999996</v>
      </c>
      <c r="J844" s="33">
        <v>1073.683</v>
      </c>
      <c r="K844" s="34">
        <v>39302.571527777778</v>
      </c>
      <c r="L844" s="33"/>
      <c r="M844" s="33"/>
      <c r="N844" s="32" t="s">
        <v>10</v>
      </c>
    </row>
    <row r="845" spans="1:14" ht="15.5" x14ac:dyDescent="0.35">
      <c r="A845" s="31" t="str">
        <f t="shared" si="13"/>
        <v>2007-VL Long-4-0</v>
      </c>
      <c r="B845" s="32">
        <v>2007</v>
      </c>
      <c r="C845" s="32" t="s">
        <v>9</v>
      </c>
      <c r="D845" s="32">
        <v>4</v>
      </c>
      <c r="E845" s="32">
        <v>0</v>
      </c>
      <c r="F845" s="33">
        <v>482777.86700000003</v>
      </c>
      <c r="G845" s="33">
        <v>6523676.591</v>
      </c>
      <c r="H845" s="33">
        <v>540520.89899999998</v>
      </c>
      <c r="I845" s="33">
        <v>6521241.1430000002</v>
      </c>
      <c r="J845" s="33">
        <v>1074.5409999999999</v>
      </c>
      <c r="K845" s="34">
        <v>39302.572222222225</v>
      </c>
      <c r="L845" s="33"/>
      <c r="M845" s="33"/>
      <c r="N845" s="32" t="s">
        <v>10</v>
      </c>
    </row>
    <row r="846" spans="1:14" ht="15.5" x14ac:dyDescent="0.35">
      <c r="A846" s="31" t="str">
        <f t="shared" si="13"/>
        <v>2007-VL Long-5-0</v>
      </c>
      <c r="B846" s="32">
        <v>2007</v>
      </c>
      <c r="C846" s="32" t="s">
        <v>9</v>
      </c>
      <c r="D846" s="32">
        <v>5</v>
      </c>
      <c r="E846" s="32">
        <v>0</v>
      </c>
      <c r="F846" s="33">
        <v>482771.39500000002</v>
      </c>
      <c r="G846" s="33">
        <v>6523676.6339999996</v>
      </c>
      <c r="H846" s="33">
        <v>540514.429</v>
      </c>
      <c r="I846" s="33">
        <v>6521241.0889999997</v>
      </c>
      <c r="J846" s="33">
        <v>1075.7280000000001</v>
      </c>
      <c r="K846" s="34">
        <v>39302.573611111111</v>
      </c>
      <c r="L846" s="33"/>
      <c r="M846" s="33"/>
      <c r="N846" s="32" t="s">
        <v>10</v>
      </c>
    </row>
    <row r="847" spans="1:14" ht="15.5" x14ac:dyDescent="0.35">
      <c r="A847" s="31" t="str">
        <f t="shared" si="13"/>
        <v>2007-VL Long-6-0</v>
      </c>
      <c r="B847" s="32">
        <v>2007</v>
      </c>
      <c r="C847" s="32" t="s">
        <v>9</v>
      </c>
      <c r="D847" s="32">
        <v>6</v>
      </c>
      <c r="E847" s="32">
        <v>0</v>
      </c>
      <c r="F847" s="33">
        <v>482764.91600000003</v>
      </c>
      <c r="G847" s="33">
        <v>6523676.835</v>
      </c>
      <c r="H847" s="33">
        <v>540507.951</v>
      </c>
      <c r="I847" s="33">
        <v>6521241.193</v>
      </c>
      <c r="J847" s="33">
        <v>1077.4359999999999</v>
      </c>
      <c r="K847" s="34">
        <v>39302.574305555558</v>
      </c>
      <c r="L847" s="33"/>
      <c r="M847" s="33"/>
      <c r="N847" s="32" t="s">
        <v>10</v>
      </c>
    </row>
    <row r="848" spans="1:14" ht="15.5" x14ac:dyDescent="0.35">
      <c r="A848" s="31" t="str">
        <f t="shared" si="13"/>
        <v>2007-VL Long-7-0</v>
      </c>
      <c r="B848" s="32">
        <v>2007</v>
      </c>
      <c r="C848" s="32" t="s">
        <v>9</v>
      </c>
      <c r="D848" s="32">
        <v>7</v>
      </c>
      <c r="E848" s="32">
        <v>0</v>
      </c>
      <c r="F848" s="33">
        <v>482757.79</v>
      </c>
      <c r="G848" s="33">
        <v>6523676.9630000005</v>
      </c>
      <c r="H848" s="33">
        <v>540500.826</v>
      </c>
      <c r="I848" s="33">
        <v>6521241.2149999999</v>
      </c>
      <c r="J848" s="33">
        <v>1077.6089999999999</v>
      </c>
      <c r="K848" s="34">
        <v>39302.574999999997</v>
      </c>
      <c r="L848" s="33"/>
      <c r="M848" s="33"/>
      <c r="N848" s="32" t="s">
        <v>10</v>
      </c>
    </row>
    <row r="849" spans="1:14" ht="15.5" x14ac:dyDescent="0.35">
      <c r="A849" s="31" t="str">
        <f t="shared" si="13"/>
        <v>2007-VL Long-8-0</v>
      </c>
      <c r="B849" s="32">
        <v>2007</v>
      </c>
      <c r="C849" s="32" t="s">
        <v>9</v>
      </c>
      <c r="D849" s="32">
        <v>8</v>
      </c>
      <c r="E849" s="32">
        <v>0</v>
      </c>
      <c r="F849" s="33">
        <v>482749.79800000001</v>
      </c>
      <c r="G849" s="33">
        <v>6523677.3760000002</v>
      </c>
      <c r="H849" s="33">
        <v>540492.83200000005</v>
      </c>
      <c r="I849" s="33">
        <v>6521241.5089999996</v>
      </c>
      <c r="J849" s="33">
        <v>1077.5070000000001</v>
      </c>
      <c r="K849" s="34">
        <v>39302.575694444444</v>
      </c>
      <c r="L849" s="33"/>
      <c r="M849" s="33"/>
      <c r="N849" s="32" t="s">
        <v>10</v>
      </c>
    </row>
    <row r="850" spans="1:14" ht="15.5" x14ac:dyDescent="0.35">
      <c r="A850" s="31" t="str">
        <f t="shared" si="13"/>
        <v>2007-VL Long-9-0</v>
      </c>
      <c r="B850" s="32">
        <v>2007</v>
      </c>
      <c r="C850" s="32" t="s">
        <v>9</v>
      </c>
      <c r="D850" s="32">
        <v>9</v>
      </c>
      <c r="E850" s="32">
        <v>0</v>
      </c>
      <c r="F850" s="33">
        <v>482741.967</v>
      </c>
      <c r="G850" s="33">
        <v>6523677.8130000001</v>
      </c>
      <c r="H850" s="33">
        <v>540484.99800000002</v>
      </c>
      <c r="I850" s="33">
        <v>6521241.8279999997</v>
      </c>
      <c r="J850" s="33">
        <v>1077.82</v>
      </c>
      <c r="K850" s="34">
        <v>39302.575694444444</v>
      </c>
      <c r="L850" s="33"/>
      <c r="M850" s="33"/>
      <c r="N850" s="32" t="s">
        <v>10</v>
      </c>
    </row>
    <row r="851" spans="1:14" ht="15.5" x14ac:dyDescent="0.35">
      <c r="A851" s="31" t="str">
        <f t="shared" si="13"/>
        <v>2007-VL Long-10-0</v>
      </c>
      <c r="B851" s="32">
        <v>2007</v>
      </c>
      <c r="C851" s="32" t="s">
        <v>9</v>
      </c>
      <c r="D851" s="32">
        <v>10</v>
      </c>
      <c r="E851" s="32">
        <v>0</v>
      </c>
      <c r="F851" s="33">
        <v>482735.78700000001</v>
      </c>
      <c r="G851" s="33">
        <v>6523678.4369999999</v>
      </c>
      <c r="H851" s="33">
        <v>540478.81200000003</v>
      </c>
      <c r="I851" s="33">
        <v>6521242.3600000003</v>
      </c>
      <c r="J851" s="33">
        <v>1077.6279999999999</v>
      </c>
      <c r="K851" s="34">
        <v>39302.576388888891</v>
      </c>
      <c r="L851" s="33"/>
      <c r="M851" s="33"/>
      <c r="N851" s="32" t="s">
        <v>10</v>
      </c>
    </row>
    <row r="852" spans="1:14" ht="15.5" x14ac:dyDescent="0.35">
      <c r="A852" s="31" t="str">
        <f t="shared" si="13"/>
        <v>2007-VL Long-11-0</v>
      </c>
      <c r="B852" s="32">
        <v>2007</v>
      </c>
      <c r="C852" s="32" t="s">
        <v>9</v>
      </c>
      <c r="D852" s="32">
        <v>11</v>
      </c>
      <c r="E852" s="32">
        <v>0</v>
      </c>
      <c r="F852" s="33">
        <v>482728.57</v>
      </c>
      <c r="G852" s="33">
        <v>6523678.7640000004</v>
      </c>
      <c r="H852" s="33">
        <v>540471.59400000004</v>
      </c>
      <c r="I852" s="33">
        <v>6521242.5789999999</v>
      </c>
      <c r="J852" s="33">
        <v>1076.9749999999999</v>
      </c>
      <c r="K852" s="34">
        <v>39302.57708333333</v>
      </c>
      <c r="L852" s="33"/>
      <c r="M852" s="33"/>
      <c r="N852" s="32" t="s">
        <v>10</v>
      </c>
    </row>
    <row r="853" spans="1:14" ht="15.5" x14ac:dyDescent="0.35">
      <c r="A853" s="31" t="str">
        <f t="shared" si="13"/>
        <v>2007-VL Long-12-0</v>
      </c>
      <c r="B853" s="32">
        <v>2007</v>
      </c>
      <c r="C853" s="32" t="s">
        <v>9</v>
      </c>
      <c r="D853" s="32">
        <v>12</v>
      </c>
      <c r="E853" s="32">
        <v>0</v>
      </c>
      <c r="F853" s="33">
        <v>482721.52899999998</v>
      </c>
      <c r="G853" s="33">
        <v>6523679.0460000001</v>
      </c>
      <c r="H853" s="33">
        <v>540464.55200000003</v>
      </c>
      <c r="I853" s="33">
        <v>6521242.7560000001</v>
      </c>
      <c r="J853" s="33">
        <v>1076.3920000000001</v>
      </c>
      <c r="K853" s="34">
        <v>39302.57708333333</v>
      </c>
      <c r="L853" s="33"/>
      <c r="M853" s="33"/>
      <c r="N853" s="32" t="s">
        <v>10</v>
      </c>
    </row>
    <row r="854" spans="1:14" ht="15.5" x14ac:dyDescent="0.35">
      <c r="A854" s="31" t="str">
        <f t="shared" si="13"/>
        <v>2007-VL Long-13-0</v>
      </c>
      <c r="B854" s="32">
        <v>2007</v>
      </c>
      <c r="C854" s="32" t="s">
        <v>9</v>
      </c>
      <c r="D854" s="32">
        <v>13</v>
      </c>
      <c r="E854" s="32">
        <v>0</v>
      </c>
      <c r="F854" s="33">
        <v>482715.01799999998</v>
      </c>
      <c r="G854" s="33">
        <v>6523678.2369999997</v>
      </c>
      <c r="H854" s="33">
        <v>540458.05599999998</v>
      </c>
      <c r="I854" s="33">
        <v>6521241.8499999996</v>
      </c>
      <c r="J854" s="33">
        <v>1075.2670000000001</v>
      </c>
      <c r="K854" s="34">
        <v>39302.577777777777</v>
      </c>
      <c r="L854" s="33"/>
      <c r="M854" s="33"/>
      <c r="N854" s="32" t="s">
        <v>10</v>
      </c>
    </row>
    <row r="855" spans="1:14" ht="15.5" x14ac:dyDescent="0.35">
      <c r="A855" s="31" t="str">
        <f t="shared" si="13"/>
        <v>2007-VL Long-14-0</v>
      </c>
      <c r="B855" s="32">
        <v>2007</v>
      </c>
      <c r="C855" s="32" t="s">
        <v>9</v>
      </c>
      <c r="D855" s="32">
        <v>14</v>
      </c>
      <c r="E855" s="32">
        <v>0</v>
      </c>
      <c r="F855" s="33">
        <v>482708.41499999998</v>
      </c>
      <c r="G855" s="33">
        <v>6523677.6440000003</v>
      </c>
      <c r="H855" s="33">
        <v>540451.46499999997</v>
      </c>
      <c r="I855" s="33">
        <v>6521241.159</v>
      </c>
      <c r="J855" s="33">
        <v>1073.6859999999999</v>
      </c>
      <c r="K855" s="34">
        <v>39302.578472222223</v>
      </c>
      <c r="L855" s="33"/>
      <c r="M855" s="33"/>
      <c r="N855" s="32" t="s">
        <v>10</v>
      </c>
    </row>
    <row r="856" spans="1:14" ht="15.5" x14ac:dyDescent="0.35">
      <c r="A856" s="31" t="str">
        <f t="shared" si="13"/>
        <v>2007-VL Long-15-0</v>
      </c>
      <c r="B856" s="32">
        <v>2007</v>
      </c>
      <c r="C856" s="32" t="s">
        <v>9</v>
      </c>
      <c r="D856" s="32">
        <v>15</v>
      </c>
      <c r="E856" s="32">
        <v>0</v>
      </c>
      <c r="F856" s="33">
        <v>482701.14600000001</v>
      </c>
      <c r="G856" s="33">
        <v>6523677.1339999996</v>
      </c>
      <c r="H856" s="33">
        <v>540444.20799999998</v>
      </c>
      <c r="I856" s="33">
        <v>6521240.54</v>
      </c>
      <c r="J856" s="33">
        <v>1071.414</v>
      </c>
      <c r="K856" s="34">
        <v>39302.57916666667</v>
      </c>
      <c r="L856" s="33"/>
      <c r="M856" s="33"/>
      <c r="N856" s="32" t="s">
        <v>10</v>
      </c>
    </row>
    <row r="857" spans="1:14" ht="15.5" x14ac:dyDescent="0.35">
      <c r="A857" s="31" t="str">
        <f t="shared" si="13"/>
        <v>2007-VL Long-16-0</v>
      </c>
      <c r="B857" s="32">
        <v>2007</v>
      </c>
      <c r="C857" s="32" t="s">
        <v>9</v>
      </c>
      <c r="D857" s="32">
        <v>16</v>
      </c>
      <c r="E857" s="32">
        <v>0</v>
      </c>
      <c r="F857" s="33">
        <v>482693.46</v>
      </c>
      <c r="G857" s="33">
        <v>6523676.8669999996</v>
      </c>
      <c r="H857" s="33">
        <v>540436.52899999998</v>
      </c>
      <c r="I857" s="33">
        <v>6521240.159</v>
      </c>
      <c r="J857" s="33">
        <v>1069.242</v>
      </c>
      <c r="K857" s="34">
        <v>39302.57916666667</v>
      </c>
      <c r="L857" s="33"/>
      <c r="M857" s="33"/>
      <c r="N857" s="32" t="s">
        <v>10</v>
      </c>
    </row>
    <row r="858" spans="1:14" ht="15.5" x14ac:dyDescent="0.35">
      <c r="A858" s="31" t="str">
        <f t="shared" si="13"/>
        <v>2007-VL Long-17-0</v>
      </c>
      <c r="B858" s="32">
        <v>2007</v>
      </c>
      <c r="C858" s="32" t="s">
        <v>9</v>
      </c>
      <c r="D858" s="32">
        <v>17</v>
      </c>
      <c r="E858" s="32">
        <v>0</v>
      </c>
      <c r="F858" s="33">
        <v>482685.74599999998</v>
      </c>
      <c r="G858" s="33">
        <v>6523676.8820000002</v>
      </c>
      <c r="H858" s="33">
        <v>540428.81900000002</v>
      </c>
      <c r="I858" s="33">
        <v>6521240.0590000004</v>
      </c>
      <c r="J858" s="33">
        <v>1066.6959999999999</v>
      </c>
      <c r="K858" s="34">
        <v>39302.580555555556</v>
      </c>
      <c r="L858" s="33"/>
      <c r="M858" s="33"/>
      <c r="N858" s="32" t="s">
        <v>10</v>
      </c>
    </row>
    <row r="859" spans="1:14" ht="15.5" x14ac:dyDescent="0.35">
      <c r="A859" s="31" t="str">
        <f t="shared" si="13"/>
        <v>2007-VL Long-18-0</v>
      </c>
      <c r="B859" s="32">
        <v>2007</v>
      </c>
      <c r="C859" s="32" t="s">
        <v>9</v>
      </c>
      <c r="D859" s="32">
        <v>18</v>
      </c>
      <c r="E859" s="32">
        <v>0</v>
      </c>
      <c r="F859" s="33">
        <v>482678.52399999998</v>
      </c>
      <c r="G859" s="33">
        <v>6523677.0669999998</v>
      </c>
      <c r="H859" s="33">
        <v>540421.598</v>
      </c>
      <c r="I859" s="33">
        <v>6521240.1359999999</v>
      </c>
      <c r="J859" s="33">
        <v>1064.444</v>
      </c>
      <c r="K859" s="34">
        <v>39302.582638888889</v>
      </c>
      <c r="L859" s="33"/>
      <c r="M859" s="33"/>
      <c r="N859" s="32" t="s">
        <v>10</v>
      </c>
    </row>
    <row r="860" spans="1:14" ht="15.5" x14ac:dyDescent="0.35">
      <c r="A860" s="31" t="str">
        <f t="shared" si="13"/>
        <v>2007-VL Long-19-0</v>
      </c>
      <c r="B860" s="32">
        <v>2007</v>
      </c>
      <c r="C860" s="32" t="s">
        <v>9</v>
      </c>
      <c r="D860" s="32">
        <v>19</v>
      </c>
      <c r="E860" s="32">
        <v>0</v>
      </c>
      <c r="F860" s="33">
        <v>482671.06400000001</v>
      </c>
      <c r="G860" s="33">
        <v>6523677.1289999997</v>
      </c>
      <c r="H860" s="33">
        <v>540414.14099999995</v>
      </c>
      <c r="I860" s="33">
        <v>6521240.0860000001</v>
      </c>
      <c r="J860" s="33">
        <v>1063.182</v>
      </c>
      <c r="K860" s="34">
        <v>39302.583333333336</v>
      </c>
      <c r="L860" s="33"/>
      <c r="M860" s="33"/>
      <c r="N860" s="32" t="s">
        <v>10</v>
      </c>
    </row>
    <row r="861" spans="1:14" ht="15.5" x14ac:dyDescent="0.35">
      <c r="A861" s="31" t="str">
        <f t="shared" si="13"/>
        <v>2007-VL Long-20-0</v>
      </c>
      <c r="B861" s="32">
        <v>2007</v>
      </c>
      <c r="C861" s="32" t="s">
        <v>9</v>
      </c>
      <c r="D861" s="32">
        <v>20</v>
      </c>
      <c r="E861" s="32">
        <v>0</v>
      </c>
      <c r="F861" s="33">
        <v>482662.69300000003</v>
      </c>
      <c r="G861" s="33">
        <v>6523676.7659999998</v>
      </c>
      <c r="H861" s="33">
        <v>540405.77899999998</v>
      </c>
      <c r="I861" s="33">
        <v>6521239.5990000004</v>
      </c>
      <c r="J861" s="33">
        <v>1064.8820000000001</v>
      </c>
      <c r="K861" s="34">
        <v>39302.584027777775</v>
      </c>
      <c r="L861" s="33"/>
      <c r="M861" s="33"/>
      <c r="N861" s="32" t="s">
        <v>10</v>
      </c>
    </row>
    <row r="862" spans="1:14" ht="15.5" x14ac:dyDescent="0.35">
      <c r="A862" s="31" t="str">
        <f t="shared" si="13"/>
        <v>2007-VL Long-21-0</v>
      </c>
      <c r="B862" s="32">
        <v>2007</v>
      </c>
      <c r="C862" s="32" t="s">
        <v>9</v>
      </c>
      <c r="D862" s="32">
        <v>21</v>
      </c>
      <c r="E862" s="32">
        <v>0</v>
      </c>
      <c r="F862" s="33">
        <v>482656.212</v>
      </c>
      <c r="G862" s="33">
        <v>6523677.3099999996</v>
      </c>
      <c r="H862" s="33">
        <v>540399.29299999995</v>
      </c>
      <c r="I862" s="33">
        <v>6521240.0460000001</v>
      </c>
      <c r="J862" s="33">
        <v>1066.327</v>
      </c>
      <c r="K862" s="34">
        <v>39302.584722222222</v>
      </c>
      <c r="L862" s="33"/>
      <c r="M862" s="33"/>
      <c r="N862" s="32" t="s">
        <v>10</v>
      </c>
    </row>
    <row r="863" spans="1:14" ht="15.5" x14ac:dyDescent="0.35">
      <c r="A863" s="31" t="str">
        <f t="shared" si="13"/>
        <v>2007-VL Long-22-0</v>
      </c>
      <c r="B863" s="32">
        <v>2007</v>
      </c>
      <c r="C863" s="32" t="s">
        <v>9</v>
      </c>
      <c r="D863" s="32">
        <v>22</v>
      </c>
      <c r="E863" s="32">
        <v>0</v>
      </c>
      <c r="F863" s="33">
        <v>482650.41800000001</v>
      </c>
      <c r="G863" s="33">
        <v>6523676.4309999999</v>
      </c>
      <c r="H863" s="33">
        <v>540393.51500000001</v>
      </c>
      <c r="I863" s="33">
        <v>6521239.0810000002</v>
      </c>
      <c r="J863" s="33">
        <v>1067.9570000000001</v>
      </c>
      <c r="K863" s="34">
        <v>39302.584722222222</v>
      </c>
      <c r="L863" s="33"/>
      <c r="M863" s="33"/>
      <c r="N863" s="32" t="s">
        <v>10</v>
      </c>
    </row>
    <row r="864" spans="1:14" ht="15.5" x14ac:dyDescent="0.35">
      <c r="A864" s="31" t="str">
        <f t="shared" si="13"/>
        <v>2007-VL Long-23-0</v>
      </c>
      <c r="B864" s="32">
        <v>2007</v>
      </c>
      <c r="C864" s="32" t="s">
        <v>9</v>
      </c>
      <c r="D864" s="32">
        <v>23</v>
      </c>
      <c r="E864" s="32">
        <v>0</v>
      </c>
      <c r="F864" s="33">
        <v>482643.44099999999</v>
      </c>
      <c r="G864" s="33">
        <v>6523676.2479999997</v>
      </c>
      <c r="H864" s="33">
        <v>540386.54399999999</v>
      </c>
      <c r="I864" s="33">
        <v>6521238.7929999996</v>
      </c>
      <c r="J864" s="33">
        <v>1069.413</v>
      </c>
      <c r="K864" s="34">
        <v>39302.585416666669</v>
      </c>
      <c r="L864" s="33"/>
      <c r="M864" s="33"/>
      <c r="N864" s="32" t="s">
        <v>10</v>
      </c>
    </row>
    <row r="865" spans="1:14" ht="15.5" x14ac:dyDescent="0.35">
      <c r="A865" s="31" t="str">
        <f t="shared" si="13"/>
        <v>2007-VL Long-24-0</v>
      </c>
      <c r="B865" s="32">
        <v>2007</v>
      </c>
      <c r="C865" s="32" t="s">
        <v>9</v>
      </c>
      <c r="D865" s="32">
        <v>24</v>
      </c>
      <c r="E865" s="32">
        <v>0</v>
      </c>
      <c r="F865" s="33">
        <v>482635.598</v>
      </c>
      <c r="G865" s="33">
        <v>6523676.3490000004</v>
      </c>
      <c r="H865" s="33">
        <v>540378.70400000003</v>
      </c>
      <c r="I865" s="33">
        <v>6521238.7769999998</v>
      </c>
      <c r="J865" s="33">
        <v>1069.9079999999999</v>
      </c>
      <c r="K865" s="34">
        <v>39302.586111111108</v>
      </c>
      <c r="L865" s="33"/>
      <c r="M865" s="33"/>
      <c r="N865" s="32" t="s">
        <v>10</v>
      </c>
    </row>
    <row r="866" spans="1:14" ht="15.5" x14ac:dyDescent="0.35">
      <c r="A866" s="31" t="str">
        <f t="shared" si="13"/>
        <v>2007-VL Long-25-0</v>
      </c>
      <c r="B866" s="32">
        <v>2007</v>
      </c>
      <c r="C866" s="32" t="s">
        <v>9</v>
      </c>
      <c r="D866" s="32">
        <v>25</v>
      </c>
      <c r="E866" s="32">
        <v>0</v>
      </c>
      <c r="F866" s="33">
        <v>482627.82900000003</v>
      </c>
      <c r="G866" s="33">
        <v>6523676.3859999999</v>
      </c>
      <c r="H866" s="33">
        <v>540370.93799999997</v>
      </c>
      <c r="I866" s="33">
        <v>6521238.6979999999</v>
      </c>
      <c r="J866" s="33">
        <v>1069.663</v>
      </c>
      <c r="K866" s="34">
        <v>39302.586805555555</v>
      </c>
      <c r="L866" s="33"/>
      <c r="M866" s="33"/>
      <c r="N866" s="32" t="s">
        <v>10</v>
      </c>
    </row>
    <row r="867" spans="1:14" ht="15.5" x14ac:dyDescent="0.35">
      <c r="A867" s="31" t="str">
        <f t="shared" si="13"/>
        <v>2007-VL Long-26-0</v>
      </c>
      <c r="B867" s="32">
        <v>2007</v>
      </c>
      <c r="C867" s="32" t="s">
        <v>9</v>
      </c>
      <c r="D867" s="32">
        <v>26</v>
      </c>
      <c r="E867" s="32">
        <v>0</v>
      </c>
      <c r="F867" s="33">
        <v>482619.84299999999</v>
      </c>
      <c r="G867" s="33">
        <v>6523675.4400000004</v>
      </c>
      <c r="H867" s="33">
        <v>540362.97</v>
      </c>
      <c r="I867" s="33">
        <v>6521237.6339999996</v>
      </c>
      <c r="J867" s="33">
        <v>1069.1869999999999</v>
      </c>
      <c r="K867" s="34">
        <v>39302.588194444441</v>
      </c>
      <c r="L867" s="33"/>
      <c r="M867" s="33"/>
      <c r="N867" s="32" t="s">
        <v>10</v>
      </c>
    </row>
    <row r="868" spans="1:14" ht="15.5" x14ac:dyDescent="0.35">
      <c r="A868" s="31" t="str">
        <f t="shared" si="13"/>
        <v>2007-VL Long-27-0</v>
      </c>
      <c r="B868" s="32">
        <v>2007</v>
      </c>
      <c r="C868" s="32" t="s">
        <v>9</v>
      </c>
      <c r="D868" s="32">
        <v>27</v>
      </c>
      <c r="E868" s="32">
        <v>0</v>
      </c>
      <c r="F868" s="33">
        <v>482611.66499999998</v>
      </c>
      <c r="G868" s="33">
        <v>6523674.1619999995</v>
      </c>
      <c r="H868" s="33">
        <v>540354.81499999994</v>
      </c>
      <c r="I868" s="33">
        <v>6521236.2340000002</v>
      </c>
      <c r="J868" s="33">
        <v>1068.3440000000001</v>
      </c>
      <c r="K868" s="34">
        <v>39302.589583333334</v>
      </c>
      <c r="L868" s="33"/>
      <c r="M868" s="33"/>
      <c r="N868" s="32" t="s">
        <v>10</v>
      </c>
    </row>
    <row r="869" spans="1:14" ht="15.5" x14ac:dyDescent="0.35">
      <c r="A869" s="31" t="str">
        <f t="shared" si="13"/>
        <v>2007-VL Long-28-0</v>
      </c>
      <c r="B869" s="32">
        <v>2007</v>
      </c>
      <c r="C869" s="32" t="s">
        <v>9</v>
      </c>
      <c r="D869" s="32">
        <v>28</v>
      </c>
      <c r="E869" s="32">
        <v>0</v>
      </c>
      <c r="F869" s="33">
        <v>482603.91100000002</v>
      </c>
      <c r="G869" s="33">
        <v>6523673.1409999998</v>
      </c>
      <c r="H869" s="33">
        <v>540347.07999999996</v>
      </c>
      <c r="I869" s="33">
        <v>6521235.0980000002</v>
      </c>
      <c r="J869" s="33">
        <v>1067.7090000000001</v>
      </c>
      <c r="K869" s="34">
        <v>39302.590277777781</v>
      </c>
      <c r="L869" s="33"/>
      <c r="M869" s="33"/>
      <c r="N869" s="32" t="s">
        <v>10</v>
      </c>
    </row>
    <row r="870" spans="1:14" ht="15.5" x14ac:dyDescent="0.35">
      <c r="A870" s="31" t="str">
        <f t="shared" si="13"/>
        <v>2007-VL Long-29-0</v>
      </c>
      <c r="B870" s="32">
        <v>2007</v>
      </c>
      <c r="C870" s="32" t="s">
        <v>9</v>
      </c>
      <c r="D870" s="32">
        <v>29</v>
      </c>
      <c r="E870" s="32">
        <v>0</v>
      </c>
      <c r="F870" s="33">
        <v>482596.62300000002</v>
      </c>
      <c r="G870" s="33">
        <v>6523671.6069999998</v>
      </c>
      <c r="H870" s="33">
        <v>540339.81900000002</v>
      </c>
      <c r="I870" s="33">
        <v>6521233.4560000002</v>
      </c>
      <c r="J870" s="33">
        <v>1066.69</v>
      </c>
      <c r="K870" s="34">
        <v>39302.590277777781</v>
      </c>
      <c r="L870" s="33"/>
      <c r="M870" s="33"/>
      <c r="N870" s="32" t="s">
        <v>10</v>
      </c>
    </row>
    <row r="871" spans="1:14" ht="15.5" x14ac:dyDescent="0.35">
      <c r="A871" s="31" t="str">
        <f t="shared" si="13"/>
        <v>2007-VL Long-30-0</v>
      </c>
      <c r="B871" s="32">
        <v>2007</v>
      </c>
      <c r="C871" s="32" t="s">
        <v>9</v>
      </c>
      <c r="D871" s="32">
        <v>30</v>
      </c>
      <c r="E871" s="32">
        <v>0</v>
      </c>
      <c r="F871" s="33">
        <v>482588.36800000002</v>
      </c>
      <c r="G871" s="33">
        <v>6523670.3909999998</v>
      </c>
      <c r="H871" s="33">
        <v>540331.58600000001</v>
      </c>
      <c r="I871" s="33">
        <v>6521232.1169999996</v>
      </c>
      <c r="J871" s="33">
        <v>1065.0519999999999</v>
      </c>
      <c r="K871" s="34">
        <v>39302.59097222222</v>
      </c>
      <c r="L871" s="33"/>
      <c r="M871" s="33"/>
      <c r="N871" s="32" t="s">
        <v>10</v>
      </c>
    </row>
    <row r="872" spans="1:14" ht="15.5" x14ac:dyDescent="0.35">
      <c r="A872" s="31" t="str">
        <f t="shared" si="13"/>
        <v>2007-VL Long-31-0</v>
      </c>
      <c r="B872" s="32">
        <v>2007</v>
      </c>
      <c r="C872" s="32" t="s">
        <v>9</v>
      </c>
      <c r="D872" s="32">
        <v>31</v>
      </c>
      <c r="E872" s="32">
        <v>0</v>
      </c>
      <c r="F872" s="33">
        <v>482580.44500000001</v>
      </c>
      <c r="G872" s="33">
        <v>6523669.5700000003</v>
      </c>
      <c r="H872" s="33">
        <v>540323.679</v>
      </c>
      <c r="I872" s="33">
        <v>6521231.1780000003</v>
      </c>
      <c r="J872" s="33">
        <v>1063.335</v>
      </c>
      <c r="K872" s="34">
        <v>39302.591666666667</v>
      </c>
      <c r="L872" s="33"/>
      <c r="M872" s="33"/>
      <c r="N872" s="32" t="s">
        <v>10</v>
      </c>
    </row>
    <row r="873" spans="1:14" ht="15.5" x14ac:dyDescent="0.35">
      <c r="A873" s="31" t="str">
        <f t="shared" si="13"/>
        <v>2007-VL Long-32-0</v>
      </c>
      <c r="B873" s="32">
        <v>2007</v>
      </c>
      <c r="C873" s="32" t="s">
        <v>9</v>
      </c>
      <c r="D873" s="32">
        <v>32</v>
      </c>
      <c r="E873" s="32">
        <v>0</v>
      </c>
      <c r="F873" s="33">
        <v>482571.516</v>
      </c>
      <c r="G873" s="33">
        <v>6523668.1770000001</v>
      </c>
      <c r="H873" s="33">
        <v>540314.77599999995</v>
      </c>
      <c r="I873" s="33">
        <v>6521229.6529999999</v>
      </c>
      <c r="J873" s="33">
        <v>1060.876</v>
      </c>
      <c r="K873" s="34">
        <v>39302.593055555553</v>
      </c>
      <c r="L873" s="33"/>
      <c r="M873" s="33"/>
      <c r="N873" s="32" t="s">
        <v>10</v>
      </c>
    </row>
    <row r="874" spans="1:14" ht="15.5" x14ac:dyDescent="0.35">
      <c r="A874" s="31" t="str">
        <f t="shared" si="13"/>
        <v>2007-VL Long-33-0</v>
      </c>
      <c r="B874" s="32">
        <v>2007</v>
      </c>
      <c r="C874" s="32" t="s">
        <v>9</v>
      </c>
      <c r="D874" s="32">
        <v>33</v>
      </c>
      <c r="E874" s="32">
        <v>0</v>
      </c>
      <c r="F874" s="33">
        <v>482564.261</v>
      </c>
      <c r="G874" s="33">
        <v>6523666.6859999998</v>
      </c>
      <c r="H874" s="33">
        <v>540307.54599999997</v>
      </c>
      <c r="I874" s="33">
        <v>6521228.0539999995</v>
      </c>
      <c r="J874" s="33">
        <v>1059.057</v>
      </c>
      <c r="K874" s="34">
        <v>39302.59375</v>
      </c>
      <c r="L874" s="33"/>
      <c r="M874" s="33"/>
      <c r="N874" s="32" t="s">
        <v>10</v>
      </c>
    </row>
    <row r="875" spans="1:14" ht="15.5" x14ac:dyDescent="0.35">
      <c r="A875" s="31" t="str">
        <f t="shared" si="13"/>
        <v>2007-VL Long-34-0</v>
      </c>
      <c r="B875" s="32">
        <v>2007</v>
      </c>
      <c r="C875" s="32" t="s">
        <v>9</v>
      </c>
      <c r="D875" s="32">
        <v>34</v>
      </c>
      <c r="E875" s="32">
        <v>0</v>
      </c>
      <c r="F875" s="33">
        <v>482557.85100000002</v>
      </c>
      <c r="G875" s="33">
        <v>6523665.5449999999</v>
      </c>
      <c r="H875" s="33">
        <v>540301.15700000001</v>
      </c>
      <c r="I875" s="33">
        <v>6521226.818</v>
      </c>
      <c r="J875" s="33">
        <v>1056.289</v>
      </c>
      <c r="K875" s="34">
        <v>39302.595138888886</v>
      </c>
      <c r="L875" s="33"/>
      <c r="M875" s="33"/>
      <c r="N875" s="32" t="s">
        <v>10</v>
      </c>
    </row>
    <row r="876" spans="1:14" ht="15.5" x14ac:dyDescent="0.35">
      <c r="A876" s="31" t="str">
        <f t="shared" si="13"/>
        <v>2007-VL Long-35-0</v>
      </c>
      <c r="B876" s="32">
        <v>2007</v>
      </c>
      <c r="C876" s="32" t="s">
        <v>9</v>
      </c>
      <c r="D876" s="32">
        <v>35</v>
      </c>
      <c r="E876" s="32">
        <v>0</v>
      </c>
      <c r="F876" s="33"/>
      <c r="G876" s="33"/>
      <c r="H876" s="33" t="s">
        <v>10</v>
      </c>
      <c r="I876" s="33" t="s">
        <v>10</v>
      </c>
      <c r="J876" s="33"/>
      <c r="K876" s="34"/>
      <c r="L876" s="33"/>
      <c r="M876" s="33"/>
      <c r="N876" s="32" t="s">
        <v>13</v>
      </c>
    </row>
    <row r="877" spans="1:14" ht="15.5" x14ac:dyDescent="0.35">
      <c r="A877" s="31" t="str">
        <f t="shared" si="13"/>
        <v>2007-VL Long-36-0</v>
      </c>
      <c r="B877" s="32">
        <v>2007</v>
      </c>
      <c r="C877" s="32" t="s">
        <v>9</v>
      </c>
      <c r="D877" s="32">
        <v>36</v>
      </c>
      <c r="E877" s="32">
        <v>0</v>
      </c>
      <c r="F877" s="33">
        <v>482535.49200000003</v>
      </c>
      <c r="G877" s="33">
        <v>6523663.1579999998</v>
      </c>
      <c r="H877" s="33">
        <v>540278.84400000004</v>
      </c>
      <c r="I877" s="33">
        <v>6521224.0990000004</v>
      </c>
      <c r="J877" s="33">
        <v>1059.5650000000001</v>
      </c>
      <c r="K877" s="34">
        <v>39302.597222222219</v>
      </c>
      <c r="L877" s="33"/>
      <c r="M877" s="33"/>
      <c r="N877" s="32" t="s">
        <v>10</v>
      </c>
    </row>
    <row r="878" spans="1:14" ht="15.5" x14ac:dyDescent="0.35">
      <c r="A878" s="31" t="str">
        <f t="shared" si="13"/>
        <v>2007-VL Long-37-0</v>
      </c>
      <c r="B878" s="32">
        <v>2007</v>
      </c>
      <c r="C878" s="32" t="s">
        <v>9</v>
      </c>
      <c r="D878" s="32">
        <v>37</v>
      </c>
      <c r="E878" s="32">
        <v>0</v>
      </c>
      <c r="F878" s="33">
        <v>482525.522</v>
      </c>
      <c r="G878" s="33">
        <v>6523660.3250000002</v>
      </c>
      <c r="H878" s="33">
        <v>540268.92200000002</v>
      </c>
      <c r="I878" s="33">
        <v>6521221.1179999998</v>
      </c>
      <c r="J878" s="33">
        <v>1061.376</v>
      </c>
      <c r="K878" s="34">
        <v>39302.597916666666</v>
      </c>
      <c r="L878" s="33"/>
      <c r="M878" s="33"/>
      <c r="N878" s="32" t="s">
        <v>10</v>
      </c>
    </row>
    <row r="879" spans="1:14" ht="15.5" x14ac:dyDescent="0.35">
      <c r="A879" s="31" t="str">
        <f t="shared" si="13"/>
        <v>2007-VL Long-38-0</v>
      </c>
      <c r="B879" s="32">
        <v>2007</v>
      </c>
      <c r="C879" s="32" t="s">
        <v>9</v>
      </c>
      <c r="D879" s="32">
        <v>38</v>
      </c>
      <c r="E879" s="32">
        <v>0</v>
      </c>
      <c r="F879" s="33">
        <v>482520.86099999998</v>
      </c>
      <c r="G879" s="33">
        <v>6523658.5990000004</v>
      </c>
      <c r="H879" s="33">
        <v>540264.28899999999</v>
      </c>
      <c r="I879" s="33">
        <v>6521219.3229999999</v>
      </c>
      <c r="J879" s="33">
        <v>1061.941</v>
      </c>
      <c r="K879" s="34">
        <v>39302.598611111112</v>
      </c>
      <c r="L879" s="33"/>
      <c r="M879" s="33"/>
      <c r="N879" s="32" t="s">
        <v>10</v>
      </c>
    </row>
    <row r="880" spans="1:14" ht="15.5" x14ac:dyDescent="0.35">
      <c r="A880" s="31" t="str">
        <f t="shared" si="13"/>
        <v>2007-VL Long-39-0</v>
      </c>
      <c r="B880" s="32">
        <v>2007</v>
      </c>
      <c r="C880" s="32" t="s">
        <v>9</v>
      </c>
      <c r="D880" s="32">
        <v>39</v>
      </c>
      <c r="E880" s="32">
        <v>0</v>
      </c>
      <c r="F880" s="33">
        <v>482515.21100000001</v>
      </c>
      <c r="G880" s="33">
        <v>6523656.7869999995</v>
      </c>
      <c r="H880" s="33">
        <v>540258.66799999995</v>
      </c>
      <c r="I880" s="33">
        <v>6521217.4280000003</v>
      </c>
      <c r="J880" s="33">
        <v>1062.529</v>
      </c>
      <c r="K880" s="34">
        <v>39302.6</v>
      </c>
      <c r="L880" s="33"/>
      <c r="M880" s="33"/>
      <c r="N880" s="32" t="s">
        <v>10</v>
      </c>
    </row>
    <row r="881" spans="1:14" ht="15.5" x14ac:dyDescent="0.35">
      <c r="A881" s="31" t="str">
        <f t="shared" si="13"/>
        <v>2007-VL Long-40-0</v>
      </c>
      <c r="B881" s="32">
        <v>2007</v>
      </c>
      <c r="C881" s="32" t="s">
        <v>9</v>
      </c>
      <c r="D881" s="32">
        <v>40</v>
      </c>
      <c r="E881" s="32">
        <v>0</v>
      </c>
      <c r="F881" s="33">
        <v>482509.45799999998</v>
      </c>
      <c r="G881" s="33">
        <v>6523655.0460000001</v>
      </c>
      <c r="H881" s="33">
        <v>540252.94400000002</v>
      </c>
      <c r="I881" s="33">
        <v>6521215.602</v>
      </c>
      <c r="J881" s="33">
        <v>1063.3489999999999</v>
      </c>
      <c r="K881" s="34">
        <v>39302.6</v>
      </c>
      <c r="L881" s="33"/>
      <c r="M881" s="33"/>
      <c r="N881" s="32" t="s">
        <v>10</v>
      </c>
    </row>
    <row r="882" spans="1:14" ht="15.5" x14ac:dyDescent="0.35">
      <c r="A882" s="31" t="str">
        <f t="shared" si="13"/>
        <v>2007-VL Long-41-0</v>
      </c>
      <c r="B882" s="32">
        <v>2007</v>
      </c>
      <c r="C882" s="32" t="s">
        <v>9</v>
      </c>
      <c r="D882" s="32">
        <v>41</v>
      </c>
      <c r="E882" s="32">
        <v>0</v>
      </c>
      <c r="F882" s="33">
        <v>482502.47899999999</v>
      </c>
      <c r="G882" s="33">
        <v>6523652.6179999998</v>
      </c>
      <c r="H882" s="33">
        <v>540246.005</v>
      </c>
      <c r="I882" s="33">
        <v>6521213.0710000005</v>
      </c>
      <c r="J882" s="33">
        <v>1063.222</v>
      </c>
      <c r="K882" s="34">
        <v>39302.600694444445</v>
      </c>
      <c r="L882" s="33"/>
      <c r="M882" s="33"/>
      <c r="N882" s="32" t="s">
        <v>10</v>
      </c>
    </row>
    <row r="883" spans="1:14" ht="15.5" x14ac:dyDescent="0.35">
      <c r="A883" s="31" t="str">
        <f t="shared" si="13"/>
        <v>2007-VL Long-42-0</v>
      </c>
      <c r="B883" s="32">
        <v>2007</v>
      </c>
      <c r="C883" s="32" t="s">
        <v>9</v>
      </c>
      <c r="D883" s="32">
        <v>42</v>
      </c>
      <c r="E883" s="32">
        <v>0</v>
      </c>
      <c r="F883" s="33">
        <v>482494.57</v>
      </c>
      <c r="G883" s="33">
        <v>6523650.1919999998</v>
      </c>
      <c r="H883" s="33">
        <v>540238.13600000006</v>
      </c>
      <c r="I883" s="33">
        <v>6521210.5279999999</v>
      </c>
      <c r="J883" s="33">
        <v>1062.46</v>
      </c>
      <c r="K883" s="34">
        <v>39302.602083333331</v>
      </c>
      <c r="L883" s="33"/>
      <c r="M883" s="33"/>
      <c r="N883" s="32" t="s">
        <v>10</v>
      </c>
    </row>
    <row r="884" spans="1:14" ht="15.5" x14ac:dyDescent="0.35">
      <c r="A884" s="31" t="str">
        <f t="shared" si="13"/>
        <v>2007-VL Long-43-0</v>
      </c>
      <c r="B884" s="32">
        <v>2007</v>
      </c>
      <c r="C884" s="32" t="s">
        <v>9</v>
      </c>
      <c r="D884" s="32">
        <v>43</v>
      </c>
      <c r="E884" s="32">
        <v>0</v>
      </c>
      <c r="F884" s="33">
        <v>482486.89</v>
      </c>
      <c r="G884" s="33">
        <v>6523647.3490000004</v>
      </c>
      <c r="H884" s="33">
        <v>540230.50199999998</v>
      </c>
      <c r="I884" s="33">
        <v>6521207.5719999997</v>
      </c>
      <c r="J884" s="33">
        <v>1062.373</v>
      </c>
      <c r="K884" s="34">
        <v>39302.603472222225</v>
      </c>
      <c r="L884" s="33"/>
      <c r="M884" s="33"/>
      <c r="N884" s="32" t="s">
        <v>10</v>
      </c>
    </row>
    <row r="885" spans="1:14" ht="15.5" x14ac:dyDescent="0.35">
      <c r="A885" s="31" t="str">
        <f t="shared" si="13"/>
        <v>2007-VL Long-44-0</v>
      </c>
      <c r="B885" s="32">
        <v>2007</v>
      </c>
      <c r="C885" s="32" t="s">
        <v>9</v>
      </c>
      <c r="D885" s="32">
        <v>44</v>
      </c>
      <c r="E885" s="32">
        <v>0</v>
      </c>
      <c r="F885" s="33">
        <v>482479.10499999998</v>
      </c>
      <c r="G885" s="33">
        <v>6523644.0839999998</v>
      </c>
      <c r="H885" s="33">
        <v>540222.77</v>
      </c>
      <c r="I885" s="33">
        <v>6521204.1919999998</v>
      </c>
      <c r="J885" s="33">
        <v>1061.701</v>
      </c>
      <c r="K885" s="34">
        <v>39302.604861111111</v>
      </c>
      <c r="L885" s="33"/>
      <c r="M885" s="33"/>
      <c r="N885" s="32" t="s">
        <v>10</v>
      </c>
    </row>
    <row r="886" spans="1:14" ht="15.5" x14ac:dyDescent="0.35">
      <c r="A886" s="31" t="str">
        <f t="shared" si="13"/>
        <v>2007-VL Long-45-0</v>
      </c>
      <c r="B886" s="32">
        <v>2007</v>
      </c>
      <c r="C886" s="32" t="s">
        <v>9</v>
      </c>
      <c r="D886" s="32">
        <v>45</v>
      </c>
      <c r="E886" s="32">
        <v>0</v>
      </c>
      <c r="F886" s="33">
        <v>482471.451</v>
      </c>
      <c r="G886" s="33">
        <v>6523641.2460000003</v>
      </c>
      <c r="H886" s="33">
        <v>540215.16200000001</v>
      </c>
      <c r="I886" s="33">
        <v>6521201.2410000004</v>
      </c>
      <c r="J886" s="33">
        <v>1060.605</v>
      </c>
      <c r="K886" s="34">
        <v>39302.605555555558</v>
      </c>
      <c r="L886" s="33"/>
      <c r="M886" s="33"/>
      <c r="N886" s="32" t="s">
        <v>10</v>
      </c>
    </row>
    <row r="887" spans="1:14" ht="15.5" x14ac:dyDescent="0.35">
      <c r="A887" s="31" t="str">
        <f t="shared" si="13"/>
        <v>2007-VL Long-46-0</v>
      </c>
      <c r="B887" s="32">
        <v>2007</v>
      </c>
      <c r="C887" s="32" t="s">
        <v>9</v>
      </c>
      <c r="D887" s="32">
        <v>46</v>
      </c>
      <c r="E887" s="32">
        <v>0</v>
      </c>
      <c r="F887" s="33">
        <v>482464.13299999997</v>
      </c>
      <c r="G887" s="33">
        <v>6523640.3890000004</v>
      </c>
      <c r="H887" s="33">
        <v>540207.86100000003</v>
      </c>
      <c r="I887" s="33">
        <v>6521200.2759999996</v>
      </c>
      <c r="J887" s="33">
        <v>1059.4949999999999</v>
      </c>
      <c r="K887" s="34">
        <v>39302.606249999997</v>
      </c>
      <c r="L887" s="33"/>
      <c r="M887" s="33"/>
      <c r="N887" s="32" t="s">
        <v>10</v>
      </c>
    </row>
    <row r="888" spans="1:14" ht="15.5" x14ac:dyDescent="0.35">
      <c r="A888" s="31" t="str">
        <f t="shared" si="13"/>
        <v>2007-VL Long-47-0</v>
      </c>
      <c r="B888" s="32">
        <v>2007</v>
      </c>
      <c r="C888" s="32" t="s">
        <v>9</v>
      </c>
      <c r="D888" s="32">
        <v>47</v>
      </c>
      <c r="E888" s="32">
        <v>0</v>
      </c>
      <c r="F888" s="33">
        <v>482456.25</v>
      </c>
      <c r="G888" s="33">
        <v>6523639.5959999999</v>
      </c>
      <c r="H888" s="33">
        <v>540199.99300000002</v>
      </c>
      <c r="I888" s="33">
        <v>6521199.3650000002</v>
      </c>
      <c r="J888" s="33">
        <v>1057.9780000000001</v>
      </c>
      <c r="K888" s="34">
        <v>39302.606944444444</v>
      </c>
      <c r="L888" s="33"/>
      <c r="M888" s="33"/>
      <c r="N888" s="32" t="s">
        <v>10</v>
      </c>
    </row>
    <row r="889" spans="1:14" ht="15.5" x14ac:dyDescent="0.35">
      <c r="A889" s="31" t="str">
        <f t="shared" si="13"/>
        <v>2007-VL Long-48-0</v>
      </c>
      <c r="B889" s="32">
        <v>2007</v>
      </c>
      <c r="C889" s="32" t="s">
        <v>9</v>
      </c>
      <c r="D889" s="32">
        <v>48</v>
      </c>
      <c r="E889" s="32">
        <v>0</v>
      </c>
      <c r="F889" s="33">
        <v>482448.09299999999</v>
      </c>
      <c r="G889" s="33">
        <v>6523638.8169999998</v>
      </c>
      <c r="H889" s="33">
        <v>540191.85199999996</v>
      </c>
      <c r="I889" s="33">
        <v>6521198.4649999999</v>
      </c>
      <c r="J889" s="33">
        <v>1055.979</v>
      </c>
      <c r="K889" s="34">
        <v>39302.60833333333</v>
      </c>
      <c r="L889" s="33"/>
      <c r="M889" s="33"/>
      <c r="N889" s="32" t="s">
        <v>10</v>
      </c>
    </row>
    <row r="890" spans="1:14" ht="15.5" x14ac:dyDescent="0.35">
      <c r="A890" s="31" t="str">
        <f t="shared" si="13"/>
        <v>2007-VL Long-49-0</v>
      </c>
      <c r="B890" s="32">
        <v>2007</v>
      </c>
      <c r="C890" s="32" t="s">
        <v>9</v>
      </c>
      <c r="D890" s="32">
        <v>49</v>
      </c>
      <c r="E890" s="32">
        <v>0</v>
      </c>
      <c r="F890" s="33">
        <v>482440.766</v>
      </c>
      <c r="G890" s="33">
        <v>6523637.6069999998</v>
      </c>
      <c r="H890" s="33">
        <v>540184.54700000002</v>
      </c>
      <c r="I890" s="33">
        <v>6521197.1459999997</v>
      </c>
      <c r="J890" s="33">
        <v>1053.9359999999999</v>
      </c>
      <c r="K890" s="34">
        <v>39302.609027777777</v>
      </c>
      <c r="L890" s="33"/>
      <c r="M890" s="33"/>
      <c r="N890" s="32" t="s">
        <v>10</v>
      </c>
    </row>
    <row r="891" spans="1:14" ht="15.5" x14ac:dyDescent="0.35">
      <c r="A891" s="31" t="str">
        <f t="shared" si="13"/>
        <v>2007-VL Long-50-0</v>
      </c>
      <c r="B891" s="32">
        <v>2007</v>
      </c>
      <c r="C891" s="32" t="s">
        <v>9</v>
      </c>
      <c r="D891" s="32">
        <v>50</v>
      </c>
      <c r="E891" s="32">
        <v>0</v>
      </c>
      <c r="F891" s="33">
        <v>482434.50099999999</v>
      </c>
      <c r="G891" s="33">
        <v>6523636.5700000003</v>
      </c>
      <c r="H891" s="33">
        <v>540178.30000000005</v>
      </c>
      <c r="I891" s="33">
        <v>6521196.0159999998</v>
      </c>
      <c r="J891" s="33">
        <v>1052.319</v>
      </c>
      <c r="K891" s="34">
        <v>39302.609722222223</v>
      </c>
      <c r="L891" s="33"/>
      <c r="M891" s="33"/>
      <c r="N891" s="32" t="s">
        <v>10</v>
      </c>
    </row>
    <row r="892" spans="1:14" ht="15.5" x14ac:dyDescent="0.35">
      <c r="A892" s="31" t="str">
        <f t="shared" si="13"/>
        <v>2007-VL Long-51-0</v>
      </c>
      <c r="B892" s="32">
        <v>2007</v>
      </c>
      <c r="C892" s="32" t="s">
        <v>9</v>
      </c>
      <c r="D892" s="32">
        <v>51</v>
      </c>
      <c r="E892" s="32">
        <v>0</v>
      </c>
      <c r="F892" s="33">
        <v>482429.64600000001</v>
      </c>
      <c r="G892" s="33">
        <v>6523634.7039999999</v>
      </c>
      <c r="H892" s="33">
        <v>540173.47600000002</v>
      </c>
      <c r="I892" s="33">
        <v>6521194.0789999999</v>
      </c>
      <c r="J892" s="33">
        <v>1050.857</v>
      </c>
      <c r="K892" s="34">
        <v>39302.61041666667</v>
      </c>
      <c r="L892" s="33"/>
      <c r="M892" s="33"/>
      <c r="N892" s="32" t="s">
        <v>10</v>
      </c>
    </row>
    <row r="893" spans="1:14" ht="15.5" x14ac:dyDescent="0.35">
      <c r="A893" s="31" t="str">
        <f t="shared" si="13"/>
        <v>2007-VL Long-52-0</v>
      </c>
      <c r="B893" s="32">
        <v>2007</v>
      </c>
      <c r="C893" s="32" t="s">
        <v>9</v>
      </c>
      <c r="D893" s="32">
        <v>52</v>
      </c>
      <c r="E893" s="32">
        <v>0</v>
      </c>
      <c r="F893" s="33">
        <v>482422.25900000002</v>
      </c>
      <c r="G893" s="33">
        <v>6523632.6670000004</v>
      </c>
      <c r="H893" s="33">
        <v>540166.12300000002</v>
      </c>
      <c r="I893" s="33">
        <v>6521191.932</v>
      </c>
      <c r="J893" s="33">
        <v>1049.1489999999999</v>
      </c>
      <c r="K893" s="34">
        <v>39302.611111111109</v>
      </c>
      <c r="L893" s="33"/>
      <c r="M893" s="33"/>
      <c r="N893" s="32" t="s">
        <v>10</v>
      </c>
    </row>
    <row r="894" spans="1:14" ht="15.5" x14ac:dyDescent="0.35">
      <c r="A894" s="31" t="str">
        <f t="shared" si="13"/>
        <v>2007-VL Long-53-0</v>
      </c>
      <c r="B894" s="32">
        <v>2007</v>
      </c>
      <c r="C894" s="32" t="s">
        <v>9</v>
      </c>
      <c r="D894" s="32">
        <v>53</v>
      </c>
      <c r="E894" s="32">
        <v>0</v>
      </c>
      <c r="F894" s="33">
        <v>482417.27899999998</v>
      </c>
      <c r="G894" s="33">
        <v>6523630.4950000001</v>
      </c>
      <c r="H894" s="33">
        <v>540161.17700000003</v>
      </c>
      <c r="I894" s="33">
        <v>6521189.6869999999</v>
      </c>
      <c r="J894" s="33">
        <v>1048.508</v>
      </c>
      <c r="K894" s="34">
        <v>39302.611111111109</v>
      </c>
      <c r="L894" s="33"/>
      <c r="M894" s="33"/>
      <c r="N894" s="32" t="s">
        <v>10</v>
      </c>
    </row>
    <row r="895" spans="1:14" ht="15.5" x14ac:dyDescent="0.35">
      <c r="A895" s="31" t="str">
        <f t="shared" si="13"/>
        <v>2007-VL Long-54-0</v>
      </c>
      <c r="B895" s="32">
        <v>2007</v>
      </c>
      <c r="C895" s="32" t="s">
        <v>9</v>
      </c>
      <c r="D895" s="32">
        <v>54</v>
      </c>
      <c r="E895" s="32">
        <v>0</v>
      </c>
      <c r="F895" s="33">
        <v>482402.41800000001</v>
      </c>
      <c r="G895" s="33">
        <v>6523632.1500000004</v>
      </c>
      <c r="H895" s="33">
        <v>540146.299</v>
      </c>
      <c r="I895" s="33">
        <v>6521191.1189999999</v>
      </c>
      <c r="J895" s="33">
        <v>1048.374</v>
      </c>
      <c r="K895" s="34">
        <v>39302.612500000003</v>
      </c>
      <c r="L895" s="33"/>
      <c r="M895" s="33"/>
      <c r="N895" s="32" t="s">
        <v>10</v>
      </c>
    </row>
    <row r="896" spans="1:14" ht="15.5" x14ac:dyDescent="0.35">
      <c r="A896" s="31" t="str">
        <f t="shared" si="13"/>
        <v>2007-VL Long-55-0</v>
      </c>
      <c r="B896" s="32">
        <v>2007</v>
      </c>
      <c r="C896" s="32" t="s">
        <v>9</v>
      </c>
      <c r="D896" s="32">
        <v>55</v>
      </c>
      <c r="E896" s="32">
        <v>0</v>
      </c>
      <c r="F896" s="33">
        <v>482396.39</v>
      </c>
      <c r="G896" s="33">
        <v>6523630.1440000003</v>
      </c>
      <c r="H896" s="33">
        <v>540140.304</v>
      </c>
      <c r="I896" s="33">
        <v>6521189.0240000002</v>
      </c>
      <c r="J896" s="33">
        <v>1049.0219999999999</v>
      </c>
      <c r="K896" s="34">
        <v>39302.613194444442</v>
      </c>
      <c r="L896" s="33"/>
      <c r="M896" s="33"/>
      <c r="N896" s="32" t="s">
        <v>10</v>
      </c>
    </row>
    <row r="897" spans="1:14" ht="15.5" x14ac:dyDescent="0.35">
      <c r="A897" s="31" t="str">
        <f t="shared" si="13"/>
        <v>2007-VL Long-56-0</v>
      </c>
      <c r="B897" s="32">
        <v>2007</v>
      </c>
      <c r="C897" s="32" t="s">
        <v>9</v>
      </c>
      <c r="D897" s="32">
        <v>56</v>
      </c>
      <c r="E897" s="32">
        <v>0</v>
      </c>
      <c r="F897" s="33">
        <v>482390.54100000003</v>
      </c>
      <c r="G897" s="33">
        <v>6523628.0779999997</v>
      </c>
      <c r="H897" s="33">
        <v>540134.48899999994</v>
      </c>
      <c r="I897" s="33">
        <v>6521186.8720000004</v>
      </c>
      <c r="J897" s="33">
        <v>1049.604</v>
      </c>
      <c r="K897" s="34">
        <v>39302.614583333336</v>
      </c>
      <c r="L897" s="33"/>
      <c r="M897" s="33"/>
      <c r="N897" s="32" t="s">
        <v>10</v>
      </c>
    </row>
    <row r="898" spans="1:14" ht="15.5" x14ac:dyDescent="0.35">
      <c r="A898" s="31" t="str">
        <f t="shared" si="13"/>
        <v>2007-VL Long-57-0</v>
      </c>
      <c r="B898" s="32">
        <v>2007</v>
      </c>
      <c r="C898" s="32" t="s">
        <v>9</v>
      </c>
      <c r="D898" s="32">
        <v>57</v>
      </c>
      <c r="E898" s="32">
        <v>0</v>
      </c>
      <c r="F898" s="33">
        <v>482385.41600000003</v>
      </c>
      <c r="G898" s="33">
        <v>6523626.3930000002</v>
      </c>
      <c r="H898" s="33">
        <v>540129.39099999995</v>
      </c>
      <c r="I898" s="33">
        <v>6521185.1119999997</v>
      </c>
      <c r="J898" s="33">
        <v>1050.3689999999999</v>
      </c>
      <c r="K898" s="34">
        <v>39302.615972222222</v>
      </c>
      <c r="L898" s="33"/>
      <c r="M898" s="33"/>
      <c r="N898" s="32" t="s">
        <v>10</v>
      </c>
    </row>
    <row r="899" spans="1:14" ht="15.5" x14ac:dyDescent="0.35">
      <c r="A899" s="31" t="str">
        <f t="shared" ref="A899:A962" si="14">B899 &amp; "-" &amp; C899 &amp; "-" &amp; D899 &amp; "-" &amp; E899</f>
        <v>2007-VL Long-58-0</v>
      </c>
      <c r="B899" s="32">
        <v>2007</v>
      </c>
      <c r="C899" s="32" t="s">
        <v>9</v>
      </c>
      <c r="D899" s="32">
        <v>58</v>
      </c>
      <c r="E899" s="32">
        <v>0</v>
      </c>
      <c r="F899" s="33">
        <v>482378.53700000001</v>
      </c>
      <c r="G899" s="33">
        <v>6523623.6670000004</v>
      </c>
      <c r="H899" s="33">
        <v>540122.55700000003</v>
      </c>
      <c r="I899" s="33">
        <v>6521182.284</v>
      </c>
      <c r="J899" s="33">
        <v>1051.2550000000001</v>
      </c>
      <c r="K899" s="34">
        <v>39302.617361111108</v>
      </c>
      <c r="L899" s="33"/>
      <c r="M899" s="33"/>
      <c r="N899" s="32" t="s">
        <v>10</v>
      </c>
    </row>
    <row r="900" spans="1:14" ht="15.5" x14ac:dyDescent="0.35">
      <c r="A900" s="31" t="str">
        <f t="shared" si="14"/>
        <v>2007-VL Long-59-0</v>
      </c>
      <c r="B900" s="32">
        <v>2007</v>
      </c>
      <c r="C900" s="32" t="s">
        <v>9</v>
      </c>
      <c r="D900" s="32">
        <v>59</v>
      </c>
      <c r="E900" s="32">
        <v>0</v>
      </c>
      <c r="F900" s="33">
        <v>482370.516</v>
      </c>
      <c r="G900" s="33">
        <v>6523621.8370000003</v>
      </c>
      <c r="H900" s="33">
        <v>540114.56700000004</v>
      </c>
      <c r="I900" s="33">
        <v>6521180.335</v>
      </c>
      <c r="J900" s="33">
        <v>1053.463</v>
      </c>
      <c r="K900" s="34">
        <v>39302.620138888888</v>
      </c>
      <c r="L900" s="33"/>
      <c r="M900" s="33"/>
      <c r="N900" s="32" t="s">
        <v>10</v>
      </c>
    </row>
    <row r="901" spans="1:14" ht="15.5" x14ac:dyDescent="0.35">
      <c r="A901" s="31" t="str">
        <f t="shared" si="14"/>
        <v>2007-VL Long-60-0</v>
      </c>
      <c r="B901" s="32">
        <v>2007</v>
      </c>
      <c r="C901" s="32" t="s">
        <v>9</v>
      </c>
      <c r="D901" s="32">
        <v>60</v>
      </c>
      <c r="E901" s="32">
        <v>0</v>
      </c>
      <c r="F901" s="33">
        <v>482363.12599999999</v>
      </c>
      <c r="G901" s="33">
        <v>6523618.7570000002</v>
      </c>
      <c r="H901" s="33">
        <v>540107.22699999996</v>
      </c>
      <c r="I901" s="33">
        <v>6521177.1469999999</v>
      </c>
      <c r="J901" s="33">
        <v>1053.8800000000001</v>
      </c>
      <c r="K901" s="34">
        <v>39302.620833333334</v>
      </c>
      <c r="L901" s="33"/>
      <c r="M901" s="33"/>
      <c r="N901" s="32" t="s">
        <v>10</v>
      </c>
    </row>
    <row r="902" spans="1:14" ht="15.5" x14ac:dyDescent="0.35">
      <c r="A902" s="31" t="str">
        <f t="shared" si="14"/>
        <v>2007-VL Long-61-0</v>
      </c>
      <c r="B902" s="32">
        <v>2007</v>
      </c>
      <c r="C902" s="32" t="s">
        <v>9</v>
      </c>
      <c r="D902" s="32">
        <v>61</v>
      </c>
      <c r="E902" s="32">
        <v>0</v>
      </c>
      <c r="F902" s="33">
        <v>482355.15500000003</v>
      </c>
      <c r="G902" s="33">
        <v>6523616.4359999998</v>
      </c>
      <c r="H902" s="33">
        <v>540099.29399999999</v>
      </c>
      <c r="I902" s="33">
        <v>6521174.7079999996</v>
      </c>
      <c r="J902" s="33">
        <v>1054.1769999999999</v>
      </c>
      <c r="K902" s="34">
        <v>39302.622916666667</v>
      </c>
      <c r="L902" s="33"/>
      <c r="M902" s="33"/>
      <c r="N902" s="32" t="s">
        <v>10</v>
      </c>
    </row>
    <row r="903" spans="1:14" ht="15.5" x14ac:dyDescent="0.35">
      <c r="A903" s="31" t="str">
        <f t="shared" si="14"/>
        <v>2007-VL Long-62-0</v>
      </c>
      <c r="B903" s="32">
        <v>2007</v>
      </c>
      <c r="C903" s="32" t="s">
        <v>9</v>
      </c>
      <c r="D903" s="32">
        <v>62</v>
      </c>
      <c r="E903" s="32">
        <v>0</v>
      </c>
      <c r="F903" s="33">
        <v>482347.99099999998</v>
      </c>
      <c r="G903" s="33">
        <v>6523614.3849999998</v>
      </c>
      <c r="H903" s="33">
        <v>540092.16399999999</v>
      </c>
      <c r="I903" s="33">
        <v>6521172.551</v>
      </c>
      <c r="J903" s="33">
        <v>1054.6790000000001</v>
      </c>
      <c r="K903" s="34">
        <v>39302.623611111114</v>
      </c>
      <c r="L903" s="33"/>
      <c r="M903" s="33"/>
      <c r="N903" s="32" t="s">
        <v>10</v>
      </c>
    </row>
    <row r="904" spans="1:14" ht="15.5" x14ac:dyDescent="0.35">
      <c r="A904" s="31" t="str">
        <f t="shared" si="14"/>
        <v>2007-VL Long-63-0</v>
      </c>
      <c r="B904" s="32">
        <v>2007</v>
      </c>
      <c r="C904" s="32" t="s">
        <v>9</v>
      </c>
      <c r="D904" s="32">
        <v>63</v>
      </c>
      <c r="E904" s="32">
        <v>0</v>
      </c>
      <c r="F904" s="33">
        <v>482340.11599999998</v>
      </c>
      <c r="G904" s="33">
        <v>6523611.9800000004</v>
      </c>
      <c r="H904" s="33">
        <v>540084.32900000003</v>
      </c>
      <c r="I904" s="33">
        <v>6521170.0290000001</v>
      </c>
      <c r="J904" s="33">
        <v>1054.6279999999999</v>
      </c>
      <c r="K904" s="34">
        <v>39302.625694444447</v>
      </c>
      <c r="L904" s="33"/>
      <c r="M904" s="33"/>
      <c r="N904" s="32" t="s">
        <v>10</v>
      </c>
    </row>
    <row r="905" spans="1:14" ht="15.5" x14ac:dyDescent="0.35">
      <c r="A905" s="31" t="str">
        <f t="shared" si="14"/>
        <v>2007-VL Long-64-0</v>
      </c>
      <c r="B905" s="32">
        <v>2007</v>
      </c>
      <c r="C905" s="32" t="s">
        <v>9</v>
      </c>
      <c r="D905" s="32">
        <v>64</v>
      </c>
      <c r="E905" s="32">
        <v>0</v>
      </c>
      <c r="F905" s="33">
        <v>482332.755</v>
      </c>
      <c r="G905" s="33">
        <v>6523609.0130000003</v>
      </c>
      <c r="H905" s="33">
        <v>540077.01599999995</v>
      </c>
      <c r="I905" s="33">
        <v>6521166.9539999999</v>
      </c>
      <c r="J905" s="33">
        <v>1054.367</v>
      </c>
      <c r="K905" s="34">
        <v>39302.625694444447</v>
      </c>
      <c r="L905" s="33"/>
      <c r="M905" s="33"/>
      <c r="N905" s="32" t="s">
        <v>10</v>
      </c>
    </row>
    <row r="906" spans="1:14" ht="15.5" x14ac:dyDescent="0.35">
      <c r="A906" s="31" t="str">
        <f t="shared" si="14"/>
        <v>2007-VL Long-65-0</v>
      </c>
      <c r="B906" s="32">
        <v>2007</v>
      </c>
      <c r="C906" s="32" t="s">
        <v>9</v>
      </c>
      <c r="D906" s="32">
        <v>65</v>
      </c>
      <c r="E906" s="32">
        <v>0</v>
      </c>
      <c r="F906" s="33">
        <v>482325.97399999999</v>
      </c>
      <c r="G906" s="33">
        <v>6523606.6179999998</v>
      </c>
      <c r="H906" s="33">
        <v>540070.27399999998</v>
      </c>
      <c r="I906" s="33">
        <v>6521164.4589999998</v>
      </c>
      <c r="J906" s="33">
        <v>1053.7139999999999</v>
      </c>
      <c r="K906" s="34">
        <v>39302.62777777778</v>
      </c>
      <c r="L906" s="33"/>
      <c r="M906" s="33"/>
      <c r="N906" s="32" t="s">
        <v>10</v>
      </c>
    </row>
    <row r="907" spans="1:14" ht="15.5" x14ac:dyDescent="0.35">
      <c r="A907" s="31" t="str">
        <f t="shared" si="14"/>
        <v>2007-VL Long-66-0</v>
      </c>
      <c r="B907" s="32">
        <v>2007</v>
      </c>
      <c r="C907" s="32" t="s">
        <v>9</v>
      </c>
      <c r="D907" s="32">
        <v>66</v>
      </c>
      <c r="E907" s="32">
        <v>0</v>
      </c>
      <c r="F907" s="33">
        <v>482319.71</v>
      </c>
      <c r="G907" s="33">
        <v>6523604.4840000002</v>
      </c>
      <c r="H907" s="33">
        <v>540064.04500000004</v>
      </c>
      <c r="I907" s="33">
        <v>6521162.233</v>
      </c>
      <c r="J907" s="33">
        <v>1053.1769999999999</v>
      </c>
      <c r="K907" s="34">
        <v>39302.629166666666</v>
      </c>
      <c r="L907" s="33"/>
      <c r="M907" s="33"/>
      <c r="N907" s="32" t="s">
        <v>10</v>
      </c>
    </row>
    <row r="908" spans="1:14" ht="15.5" x14ac:dyDescent="0.35">
      <c r="A908" s="31" t="str">
        <f t="shared" si="14"/>
        <v>2007-VL Long-67-0</v>
      </c>
      <c r="B908" s="32">
        <v>2007</v>
      </c>
      <c r="C908" s="32" t="s">
        <v>9</v>
      </c>
      <c r="D908" s="32">
        <v>67</v>
      </c>
      <c r="E908" s="32">
        <v>0</v>
      </c>
      <c r="F908" s="33">
        <v>482311.81699999998</v>
      </c>
      <c r="G908" s="33">
        <v>6523602.3150000004</v>
      </c>
      <c r="H908" s="33">
        <v>540056.18799999997</v>
      </c>
      <c r="I908" s="33">
        <v>6521159.9469999997</v>
      </c>
      <c r="J908" s="33">
        <v>1051.3510000000001</v>
      </c>
      <c r="K908" s="34">
        <v>39302.630555555559</v>
      </c>
      <c r="L908" s="33"/>
      <c r="M908" s="33"/>
      <c r="N908" s="32" t="s">
        <v>10</v>
      </c>
    </row>
    <row r="909" spans="1:14" ht="15.5" x14ac:dyDescent="0.35">
      <c r="A909" s="31" t="str">
        <f t="shared" si="14"/>
        <v>2007-VL Long-68-0</v>
      </c>
      <c r="B909" s="32">
        <v>2007</v>
      </c>
      <c r="C909" s="32" t="s">
        <v>9</v>
      </c>
      <c r="D909" s="32">
        <v>68</v>
      </c>
      <c r="E909" s="32">
        <v>0</v>
      </c>
      <c r="F909" s="33">
        <v>482304.60200000001</v>
      </c>
      <c r="G909" s="33">
        <v>6523600.2369999997</v>
      </c>
      <c r="H909" s="33">
        <v>540049.00800000003</v>
      </c>
      <c r="I909" s="33">
        <v>6521157.7620000001</v>
      </c>
      <c r="J909" s="33">
        <v>1050.4490000000001</v>
      </c>
      <c r="K909" s="34">
        <v>39302.630555555559</v>
      </c>
      <c r="L909" s="33"/>
      <c r="M909" s="33"/>
      <c r="N909" s="32" t="s">
        <v>10</v>
      </c>
    </row>
    <row r="910" spans="1:14" ht="15.5" x14ac:dyDescent="0.35">
      <c r="A910" s="31" t="str">
        <f t="shared" si="14"/>
        <v>2007-VL Long-69-0</v>
      </c>
      <c r="B910" s="32">
        <v>2007</v>
      </c>
      <c r="C910" s="32" t="s">
        <v>9</v>
      </c>
      <c r="D910" s="32">
        <v>69</v>
      </c>
      <c r="E910" s="32">
        <v>0</v>
      </c>
      <c r="F910" s="33">
        <v>482297.59600000002</v>
      </c>
      <c r="G910" s="33">
        <v>6523597.8260000004</v>
      </c>
      <c r="H910" s="33">
        <v>540042.04099999997</v>
      </c>
      <c r="I910" s="33">
        <v>6521155.2479999997</v>
      </c>
      <c r="J910" s="33">
        <v>1048.7819999999999</v>
      </c>
      <c r="K910" s="34">
        <v>39302.631944444445</v>
      </c>
      <c r="L910" s="33"/>
      <c r="M910" s="33"/>
      <c r="N910" s="32" t="s">
        <v>10</v>
      </c>
    </row>
    <row r="911" spans="1:14" ht="15.5" x14ac:dyDescent="0.35">
      <c r="A911" s="31" t="str">
        <f t="shared" si="14"/>
        <v>2007-VL Long-70-0</v>
      </c>
      <c r="B911" s="32">
        <v>2007</v>
      </c>
      <c r="C911" s="32" t="s">
        <v>9</v>
      </c>
      <c r="D911" s="32">
        <v>70</v>
      </c>
      <c r="E911" s="32">
        <v>0</v>
      </c>
      <c r="F911" s="33">
        <v>482290.86300000001</v>
      </c>
      <c r="G911" s="33">
        <v>6523595.6119999997</v>
      </c>
      <c r="H911" s="33">
        <v>540035.34499999997</v>
      </c>
      <c r="I911" s="33">
        <v>6521152.9340000004</v>
      </c>
      <c r="J911" s="33">
        <v>1047.1310000000001</v>
      </c>
      <c r="K911" s="34">
        <v>39302.634027777778</v>
      </c>
      <c r="L911" s="33"/>
      <c r="M911" s="33"/>
      <c r="N911" s="32" t="s">
        <v>10</v>
      </c>
    </row>
    <row r="912" spans="1:14" ht="15.5" x14ac:dyDescent="0.35">
      <c r="A912" s="31" t="str">
        <f t="shared" si="14"/>
        <v>2007-VL Long-71-0</v>
      </c>
      <c r="B912" s="32">
        <v>2007</v>
      </c>
      <c r="C912" s="32" t="s">
        <v>9</v>
      </c>
      <c r="D912" s="32">
        <v>71</v>
      </c>
      <c r="E912" s="32">
        <v>0</v>
      </c>
      <c r="F912" s="33">
        <v>482283.97</v>
      </c>
      <c r="G912" s="33">
        <v>6523594.324</v>
      </c>
      <c r="H912" s="33">
        <v>540028.47400000005</v>
      </c>
      <c r="I912" s="33">
        <v>6521151.5439999998</v>
      </c>
      <c r="J912" s="33">
        <v>1045.634</v>
      </c>
      <c r="K912" s="34">
        <v>39302.634722222225</v>
      </c>
      <c r="L912" s="33"/>
      <c r="M912" s="33"/>
      <c r="N912" s="32" t="s">
        <v>10</v>
      </c>
    </row>
    <row r="913" spans="1:14" ht="15.5" x14ac:dyDescent="0.35">
      <c r="A913" s="31" t="str">
        <f t="shared" si="14"/>
        <v>2007-VL Long-72-0</v>
      </c>
      <c r="B913" s="32">
        <v>2007</v>
      </c>
      <c r="C913" s="32" t="s">
        <v>9</v>
      </c>
      <c r="D913" s="32">
        <v>72</v>
      </c>
      <c r="E913" s="32">
        <v>0</v>
      </c>
      <c r="F913" s="33">
        <v>482276.66899999999</v>
      </c>
      <c r="G913" s="33">
        <v>6523592.801</v>
      </c>
      <c r="H913" s="33">
        <v>540021.19999999995</v>
      </c>
      <c r="I913" s="33">
        <v>6521149.9129999997</v>
      </c>
      <c r="J913" s="33">
        <v>1044.32</v>
      </c>
      <c r="K913" s="34">
        <v>39302.636111111111</v>
      </c>
      <c r="L913" s="33"/>
      <c r="M913" s="33"/>
      <c r="N913" s="32" t="s">
        <v>10</v>
      </c>
    </row>
    <row r="914" spans="1:14" ht="15.5" x14ac:dyDescent="0.35">
      <c r="A914" s="31" t="str">
        <f t="shared" si="14"/>
        <v>2007-VL Long-73-0</v>
      </c>
      <c r="B914" s="32">
        <v>2007</v>
      </c>
      <c r="C914" s="32" t="s">
        <v>9</v>
      </c>
      <c r="D914" s="32">
        <v>73</v>
      </c>
      <c r="E914" s="32">
        <v>0</v>
      </c>
      <c r="F914" s="33">
        <v>482270.59700000001</v>
      </c>
      <c r="G914" s="33">
        <v>6523591.8669999996</v>
      </c>
      <c r="H914" s="33">
        <v>540015.14500000002</v>
      </c>
      <c r="I914" s="33">
        <v>6521148.8890000004</v>
      </c>
      <c r="J914" s="33">
        <v>1043.152</v>
      </c>
      <c r="K914" s="34">
        <v>39302.637499999997</v>
      </c>
      <c r="L914" s="33"/>
      <c r="M914" s="33"/>
      <c r="N914" s="32" t="s">
        <v>10</v>
      </c>
    </row>
    <row r="915" spans="1:14" ht="15.5" x14ac:dyDescent="0.35">
      <c r="A915" s="31" t="str">
        <f t="shared" si="14"/>
        <v>2007-VL Long-74-0</v>
      </c>
      <c r="B915" s="32">
        <v>2007</v>
      </c>
      <c r="C915" s="32" t="s">
        <v>9</v>
      </c>
      <c r="D915" s="32">
        <v>74</v>
      </c>
      <c r="E915" s="32">
        <v>0</v>
      </c>
      <c r="F915" s="33">
        <v>482262.52799999999</v>
      </c>
      <c r="G915" s="33">
        <v>6523591.193</v>
      </c>
      <c r="H915" s="33">
        <v>540007.09</v>
      </c>
      <c r="I915" s="33">
        <v>6521148.0949999997</v>
      </c>
      <c r="J915" s="33">
        <v>1041.5509999999999</v>
      </c>
      <c r="K915" s="34">
        <v>39302.638194444444</v>
      </c>
      <c r="L915" s="33"/>
      <c r="M915" s="33"/>
      <c r="N915" s="32" t="s">
        <v>10</v>
      </c>
    </row>
    <row r="916" spans="1:14" ht="15.5" x14ac:dyDescent="0.35">
      <c r="A916" s="31" t="str">
        <f t="shared" si="14"/>
        <v>2007-VL Long-75-0</v>
      </c>
      <c r="B916" s="32">
        <v>2007</v>
      </c>
      <c r="C916" s="32" t="s">
        <v>9</v>
      </c>
      <c r="D916" s="32">
        <v>75</v>
      </c>
      <c r="E916" s="32">
        <v>0</v>
      </c>
      <c r="F916" s="33">
        <v>482253.83299999998</v>
      </c>
      <c r="G916" s="33">
        <v>6523588.2439999999</v>
      </c>
      <c r="H916" s="33">
        <v>539998.44299999997</v>
      </c>
      <c r="I916" s="33">
        <v>6521145.017</v>
      </c>
      <c r="J916" s="33">
        <v>1040.431</v>
      </c>
      <c r="K916" s="34">
        <v>39302.640277777777</v>
      </c>
      <c r="L916" s="33"/>
      <c r="M916" s="33"/>
      <c r="N916" s="32" t="s">
        <v>10</v>
      </c>
    </row>
    <row r="917" spans="1:14" ht="15.5" x14ac:dyDescent="0.35">
      <c r="A917" s="31" t="str">
        <f t="shared" si="14"/>
        <v>2007-VL Long-76-0</v>
      </c>
      <c r="B917" s="32">
        <v>2007</v>
      </c>
      <c r="C917" s="32" t="s">
        <v>9</v>
      </c>
      <c r="D917" s="32">
        <v>76</v>
      </c>
      <c r="E917" s="32">
        <v>0</v>
      </c>
      <c r="F917" s="33">
        <v>482246.10499999998</v>
      </c>
      <c r="G917" s="33">
        <v>6523584.3269999996</v>
      </c>
      <c r="H917" s="33">
        <v>539990.777</v>
      </c>
      <c r="I917" s="33">
        <v>6521140.9869999997</v>
      </c>
      <c r="J917" s="33">
        <v>1042.6510000000001</v>
      </c>
      <c r="K917" s="34">
        <v>39302.640972222223</v>
      </c>
      <c r="L917" s="33"/>
      <c r="M917" s="33"/>
      <c r="N917" s="32" t="s">
        <v>10</v>
      </c>
    </row>
    <row r="918" spans="1:14" ht="15.5" x14ac:dyDescent="0.35">
      <c r="A918" s="31" t="str">
        <f t="shared" si="14"/>
        <v>2007-VL Long-77-0</v>
      </c>
      <c r="B918" s="32">
        <v>2007</v>
      </c>
      <c r="C918" s="32" t="s">
        <v>9</v>
      </c>
      <c r="D918" s="32">
        <v>77</v>
      </c>
      <c r="E918" s="32">
        <v>0</v>
      </c>
      <c r="F918" s="33">
        <v>482239.598</v>
      </c>
      <c r="G918" s="33">
        <v>6523581.1189999999</v>
      </c>
      <c r="H918" s="33">
        <v>539984.32200000004</v>
      </c>
      <c r="I918" s="33">
        <v>6521137.6830000002</v>
      </c>
      <c r="J918" s="33">
        <v>1043.7750000000001</v>
      </c>
      <c r="K918" s="34">
        <v>39302.640972222223</v>
      </c>
      <c r="L918" s="33"/>
      <c r="M918" s="33"/>
      <c r="N918" s="32" t="s">
        <v>10</v>
      </c>
    </row>
    <row r="919" spans="1:14" ht="15.5" x14ac:dyDescent="0.35">
      <c r="A919" s="31" t="str">
        <f t="shared" si="14"/>
        <v>2007-VL Long-78-0</v>
      </c>
      <c r="B919" s="32">
        <v>2007</v>
      </c>
      <c r="C919" s="32" t="s">
        <v>9</v>
      </c>
      <c r="D919" s="32">
        <v>78</v>
      </c>
      <c r="E919" s="32">
        <v>0</v>
      </c>
      <c r="F919" s="33">
        <v>482232.68400000001</v>
      </c>
      <c r="G919" s="33">
        <v>6523577.8150000004</v>
      </c>
      <c r="H919" s="33">
        <v>539977.46</v>
      </c>
      <c r="I919" s="33">
        <v>6521134.2779999999</v>
      </c>
      <c r="J919" s="33">
        <v>1044.8130000000001</v>
      </c>
      <c r="K919" s="34">
        <v>39302.64166666667</v>
      </c>
      <c r="L919" s="33"/>
      <c r="M919" s="33"/>
      <c r="N919" s="32" t="s">
        <v>10</v>
      </c>
    </row>
    <row r="920" spans="1:14" ht="15.5" x14ac:dyDescent="0.35">
      <c r="A920" s="31" t="str">
        <f t="shared" si="14"/>
        <v>2007-VL Long-79-0</v>
      </c>
      <c r="B920" s="32">
        <v>2007</v>
      </c>
      <c r="C920" s="32" t="s">
        <v>9</v>
      </c>
      <c r="D920" s="32">
        <v>79</v>
      </c>
      <c r="E920" s="32">
        <v>0</v>
      </c>
      <c r="F920" s="33">
        <v>482225.29599999997</v>
      </c>
      <c r="G920" s="33">
        <v>6523577.4309999999</v>
      </c>
      <c r="H920" s="33">
        <v>539970.08200000005</v>
      </c>
      <c r="I920" s="33">
        <v>6521133.784</v>
      </c>
      <c r="J920" s="33">
        <v>1045.3710000000001</v>
      </c>
      <c r="K920" s="34">
        <v>39302.643055555556</v>
      </c>
      <c r="L920" s="33"/>
      <c r="M920" s="33"/>
      <c r="N920" s="32" t="s">
        <v>10</v>
      </c>
    </row>
    <row r="921" spans="1:14" ht="15.5" x14ac:dyDescent="0.35">
      <c r="A921" s="31" t="str">
        <f t="shared" si="14"/>
        <v>2007-VL Long-80-0</v>
      </c>
      <c r="B921" s="32">
        <v>2007</v>
      </c>
      <c r="C921" s="32" t="s">
        <v>9</v>
      </c>
      <c r="D921" s="32">
        <v>80</v>
      </c>
      <c r="E921" s="32">
        <v>0</v>
      </c>
      <c r="F921" s="33">
        <v>482218.19</v>
      </c>
      <c r="G921" s="33">
        <v>6523573.2829999998</v>
      </c>
      <c r="H921" s="33">
        <v>539963.04099999997</v>
      </c>
      <c r="I921" s="33">
        <v>6521129.5319999997</v>
      </c>
      <c r="J921" s="33">
        <v>1045.663</v>
      </c>
      <c r="K921" s="34">
        <v>39302.643750000003</v>
      </c>
      <c r="L921" s="33"/>
      <c r="M921" s="33"/>
      <c r="N921" s="32" t="s">
        <v>10</v>
      </c>
    </row>
    <row r="922" spans="1:14" ht="15.5" x14ac:dyDescent="0.35">
      <c r="A922" s="31" t="str">
        <f t="shared" si="14"/>
        <v>2007-VL Long-81-0</v>
      </c>
      <c r="B922" s="32">
        <v>2007</v>
      </c>
      <c r="C922" s="32" t="s">
        <v>9</v>
      </c>
      <c r="D922" s="32">
        <v>81</v>
      </c>
      <c r="E922" s="32">
        <v>0</v>
      </c>
      <c r="F922" s="33">
        <v>482211.34</v>
      </c>
      <c r="G922" s="33">
        <v>6523570.5310000004</v>
      </c>
      <c r="H922" s="33">
        <v>539956.23600000003</v>
      </c>
      <c r="I922" s="33">
        <v>6521126.6789999995</v>
      </c>
      <c r="J922" s="33">
        <v>1045.827</v>
      </c>
      <c r="K922" s="34">
        <v>39302.644444444442</v>
      </c>
      <c r="L922" s="33"/>
      <c r="M922" s="33"/>
      <c r="N922" s="32" t="s">
        <v>10</v>
      </c>
    </row>
    <row r="923" spans="1:14" ht="15.5" x14ac:dyDescent="0.35">
      <c r="A923" s="31" t="str">
        <f t="shared" si="14"/>
        <v>2007-VL Long-82-0</v>
      </c>
      <c r="B923" s="32">
        <v>2007</v>
      </c>
      <c r="C923" s="32" t="s">
        <v>9</v>
      </c>
      <c r="D923" s="32">
        <v>82</v>
      </c>
      <c r="E923" s="32">
        <v>0</v>
      </c>
      <c r="F923" s="33">
        <v>482202.88400000002</v>
      </c>
      <c r="G923" s="33">
        <v>6523568.8530000001</v>
      </c>
      <c r="H923" s="33">
        <v>539947.80900000001</v>
      </c>
      <c r="I923" s="33">
        <v>6521124.875</v>
      </c>
      <c r="J923" s="33">
        <v>1045.72</v>
      </c>
      <c r="K923" s="34">
        <v>39302.644444444442</v>
      </c>
      <c r="L923" s="33"/>
      <c r="M923" s="33"/>
      <c r="N923" s="32" t="s">
        <v>10</v>
      </c>
    </row>
    <row r="924" spans="1:14" ht="15.5" x14ac:dyDescent="0.35">
      <c r="A924" s="31" t="str">
        <f t="shared" si="14"/>
        <v>2007-VL Long-83-0</v>
      </c>
      <c r="B924" s="32">
        <v>2007</v>
      </c>
      <c r="C924" s="32" t="s">
        <v>9</v>
      </c>
      <c r="D924" s="32">
        <v>83</v>
      </c>
      <c r="E924" s="32">
        <v>0</v>
      </c>
      <c r="F924" s="33">
        <v>482194.55800000002</v>
      </c>
      <c r="G924" s="33">
        <v>6523567.9100000001</v>
      </c>
      <c r="H924" s="33">
        <v>539939.50100000005</v>
      </c>
      <c r="I924" s="33">
        <v>6521123.8090000004</v>
      </c>
      <c r="J924" s="33">
        <v>1045.1489999999999</v>
      </c>
      <c r="K924" s="34">
        <v>39302.645138888889</v>
      </c>
      <c r="L924" s="33"/>
      <c r="M924" s="33"/>
      <c r="N924" s="32" t="s">
        <v>10</v>
      </c>
    </row>
    <row r="925" spans="1:14" ht="15.5" x14ac:dyDescent="0.35">
      <c r="A925" s="31" t="str">
        <f t="shared" si="14"/>
        <v>2007-VL Long-84-0</v>
      </c>
      <c r="B925" s="32">
        <v>2007</v>
      </c>
      <c r="C925" s="32" t="s">
        <v>9</v>
      </c>
      <c r="D925" s="32">
        <v>84</v>
      </c>
      <c r="E925" s="32">
        <v>0</v>
      </c>
      <c r="F925" s="33">
        <v>482186.6</v>
      </c>
      <c r="G925" s="33">
        <v>6523565.4139999999</v>
      </c>
      <c r="H925" s="33">
        <v>539931.58400000003</v>
      </c>
      <c r="I925" s="33">
        <v>6521121.1950000003</v>
      </c>
      <c r="J925" s="33">
        <v>1044.463</v>
      </c>
      <c r="K925" s="34">
        <v>39302.646527777775</v>
      </c>
      <c r="L925" s="33"/>
      <c r="M925" s="33"/>
      <c r="N925" s="32" t="s">
        <v>10</v>
      </c>
    </row>
    <row r="926" spans="1:14" ht="15.5" x14ac:dyDescent="0.35">
      <c r="A926" s="31" t="str">
        <f t="shared" si="14"/>
        <v>2007-VL Long-85-0</v>
      </c>
      <c r="B926" s="32">
        <v>2007</v>
      </c>
      <c r="C926" s="32" t="s">
        <v>9</v>
      </c>
      <c r="D926" s="32">
        <v>85</v>
      </c>
      <c r="E926" s="32">
        <v>0</v>
      </c>
      <c r="F926" s="33">
        <v>482178.35499999998</v>
      </c>
      <c r="G926" s="33">
        <v>6523562.6610000003</v>
      </c>
      <c r="H926" s="33">
        <v>539923.38399999996</v>
      </c>
      <c r="I926" s="33">
        <v>6521118.3200000003</v>
      </c>
      <c r="J926" s="33">
        <v>1043.982</v>
      </c>
      <c r="K926" s="34">
        <v>39302.646527777775</v>
      </c>
      <c r="L926" s="33"/>
      <c r="M926" s="33"/>
      <c r="N926" s="32" t="s">
        <v>10</v>
      </c>
    </row>
    <row r="927" spans="1:14" ht="15.5" x14ac:dyDescent="0.35">
      <c r="A927" s="31" t="str">
        <f t="shared" si="14"/>
        <v>2007-VL Long-86-0</v>
      </c>
      <c r="B927" s="32">
        <v>2007</v>
      </c>
      <c r="C927" s="32" t="s">
        <v>9</v>
      </c>
      <c r="D927" s="32">
        <v>86</v>
      </c>
      <c r="E927" s="32">
        <v>0</v>
      </c>
      <c r="F927" s="33">
        <v>482170.94400000002</v>
      </c>
      <c r="G927" s="33">
        <v>6523559.6780000003</v>
      </c>
      <c r="H927" s="33">
        <v>539916.022</v>
      </c>
      <c r="I927" s="33">
        <v>6521115.2280000001</v>
      </c>
      <c r="J927" s="33">
        <v>1043.0920000000001</v>
      </c>
      <c r="K927" s="34">
        <v>39302.647916666669</v>
      </c>
      <c r="L927" s="33"/>
      <c r="M927" s="33"/>
      <c r="N927" s="32" t="s">
        <v>10</v>
      </c>
    </row>
    <row r="928" spans="1:14" ht="15.5" x14ac:dyDescent="0.35">
      <c r="A928" s="31" t="str">
        <f t="shared" si="14"/>
        <v>2007-VL Long-87-0</v>
      </c>
      <c r="B928" s="32">
        <v>2007</v>
      </c>
      <c r="C928" s="32" t="s">
        <v>9</v>
      </c>
      <c r="D928" s="32">
        <v>87</v>
      </c>
      <c r="E928" s="32">
        <v>0</v>
      </c>
      <c r="F928" s="33">
        <v>482163.52899999998</v>
      </c>
      <c r="G928" s="33">
        <v>6523556.7079999996</v>
      </c>
      <c r="H928" s="33">
        <v>539908.65500000003</v>
      </c>
      <c r="I928" s="33">
        <v>6521112.1490000002</v>
      </c>
      <c r="J928" s="33">
        <v>1042.019</v>
      </c>
      <c r="K928" s="34">
        <v>39302.648611111108</v>
      </c>
      <c r="L928" s="33"/>
      <c r="M928" s="33"/>
      <c r="N928" s="32" t="s">
        <v>10</v>
      </c>
    </row>
    <row r="929" spans="1:14" ht="15.5" x14ac:dyDescent="0.35">
      <c r="A929" s="31" t="str">
        <f t="shared" si="14"/>
        <v>2007-VL Long-88-0</v>
      </c>
      <c r="B929" s="32">
        <v>2007</v>
      </c>
      <c r="C929" s="32" t="s">
        <v>9</v>
      </c>
      <c r="D929" s="32">
        <v>88</v>
      </c>
      <c r="E929" s="32">
        <v>0</v>
      </c>
      <c r="F929" s="33">
        <v>482156.52500000002</v>
      </c>
      <c r="G929" s="33">
        <v>6523552.5360000003</v>
      </c>
      <c r="H929" s="33">
        <v>539901.71600000001</v>
      </c>
      <c r="I929" s="33">
        <v>6521107.8739999998</v>
      </c>
      <c r="J929" s="33">
        <v>1040.8779999999999</v>
      </c>
      <c r="K929" s="34">
        <v>39302.649305555555</v>
      </c>
      <c r="L929" s="33"/>
      <c r="M929" s="33"/>
      <c r="N929" s="32" t="s">
        <v>10</v>
      </c>
    </row>
    <row r="930" spans="1:14" ht="15.5" x14ac:dyDescent="0.35">
      <c r="A930" s="31" t="str">
        <f t="shared" si="14"/>
        <v>2007-VL Long-89-0</v>
      </c>
      <c r="B930" s="32">
        <v>2007</v>
      </c>
      <c r="C930" s="32" t="s">
        <v>9</v>
      </c>
      <c r="D930" s="32">
        <v>89</v>
      </c>
      <c r="E930" s="32">
        <v>0</v>
      </c>
      <c r="F930" s="33">
        <v>482150.45600000001</v>
      </c>
      <c r="G930" s="33">
        <v>6523548.898</v>
      </c>
      <c r="H930" s="33">
        <v>539895.70499999996</v>
      </c>
      <c r="I930" s="33">
        <v>6521104.148</v>
      </c>
      <c r="J930" s="33">
        <v>1040.134</v>
      </c>
      <c r="K930" s="34">
        <v>39302.650694444441</v>
      </c>
      <c r="L930" s="33"/>
      <c r="M930" s="33"/>
      <c r="N930" s="32" t="s">
        <v>10</v>
      </c>
    </row>
    <row r="931" spans="1:14" ht="15.5" x14ac:dyDescent="0.35">
      <c r="A931" s="31" t="str">
        <f t="shared" si="14"/>
        <v>2007-VL Long-90-0</v>
      </c>
      <c r="B931" s="32">
        <v>2007</v>
      </c>
      <c r="C931" s="32" t="s">
        <v>9</v>
      </c>
      <c r="D931" s="32">
        <v>90</v>
      </c>
      <c r="E931" s="32">
        <v>0</v>
      </c>
      <c r="F931" s="33">
        <v>482144.141</v>
      </c>
      <c r="G931" s="33">
        <v>6523545.0930000003</v>
      </c>
      <c r="H931" s="33">
        <v>539889.44999999995</v>
      </c>
      <c r="I931" s="33">
        <v>6521100.25</v>
      </c>
      <c r="J931" s="33">
        <v>1038.7660000000001</v>
      </c>
      <c r="K931" s="34">
        <v>39302.651388888888</v>
      </c>
      <c r="L931" s="33"/>
      <c r="M931" s="33"/>
      <c r="N931" s="32" t="s">
        <v>10</v>
      </c>
    </row>
    <row r="932" spans="1:14" ht="15.5" x14ac:dyDescent="0.35">
      <c r="A932" s="31" t="str">
        <f t="shared" si="14"/>
        <v>2007-VL Long-91-0</v>
      </c>
      <c r="B932" s="32">
        <v>2007</v>
      </c>
      <c r="C932" s="32" t="s">
        <v>9</v>
      </c>
      <c r="D932" s="32">
        <v>91</v>
      </c>
      <c r="E932" s="32">
        <v>0</v>
      </c>
      <c r="F932" s="33">
        <v>482136.41800000001</v>
      </c>
      <c r="G932" s="33">
        <v>6523542.3959999997</v>
      </c>
      <c r="H932" s="33">
        <v>539881.77099999995</v>
      </c>
      <c r="I932" s="33">
        <v>6521097.4390000002</v>
      </c>
      <c r="J932" s="33">
        <v>1037.32</v>
      </c>
      <c r="K932" s="34">
        <v>39302.652083333334</v>
      </c>
      <c r="L932" s="33"/>
      <c r="M932" s="33"/>
      <c r="N932" s="32" t="s">
        <v>10</v>
      </c>
    </row>
    <row r="933" spans="1:14" ht="15.5" x14ac:dyDescent="0.35">
      <c r="A933" s="31" t="str">
        <f t="shared" si="14"/>
        <v>2007-VL Long-92-0</v>
      </c>
      <c r="B933" s="32">
        <v>2007</v>
      </c>
      <c r="C933" s="32" t="s">
        <v>9</v>
      </c>
      <c r="D933" s="32">
        <v>92</v>
      </c>
      <c r="E933" s="32">
        <v>0</v>
      </c>
      <c r="F933" s="33">
        <v>482129.49300000002</v>
      </c>
      <c r="G933" s="33">
        <v>6523542.2980000004</v>
      </c>
      <c r="H933" s="33">
        <v>539874.85100000002</v>
      </c>
      <c r="I933" s="33">
        <v>6521097.2379999999</v>
      </c>
      <c r="J933" s="33">
        <v>1035.866</v>
      </c>
      <c r="K933" s="34">
        <v>39302.652777777781</v>
      </c>
      <c r="L933" s="33"/>
      <c r="M933" s="33"/>
      <c r="N933" s="32" t="s">
        <v>10</v>
      </c>
    </row>
    <row r="934" spans="1:14" ht="15.5" x14ac:dyDescent="0.35">
      <c r="A934" s="31" t="str">
        <f t="shared" si="14"/>
        <v>2007-VL Long-93-0</v>
      </c>
      <c r="B934" s="32">
        <v>2007</v>
      </c>
      <c r="C934" s="32" t="s">
        <v>9</v>
      </c>
      <c r="D934" s="32">
        <v>93</v>
      </c>
      <c r="E934" s="32">
        <v>0</v>
      </c>
      <c r="F934" s="33">
        <v>482121.82500000001</v>
      </c>
      <c r="G934" s="33">
        <v>6523541.5779999997</v>
      </c>
      <c r="H934" s="33">
        <v>539867.19700000004</v>
      </c>
      <c r="I934" s="33">
        <v>6521096.4040000001</v>
      </c>
      <c r="J934" s="33">
        <v>1033.9259999999999</v>
      </c>
      <c r="K934" s="34">
        <v>39302.65347222222</v>
      </c>
      <c r="L934" s="33"/>
      <c r="M934" s="33"/>
      <c r="N934" s="32" t="s">
        <v>10</v>
      </c>
    </row>
    <row r="935" spans="1:14" ht="15.5" x14ac:dyDescent="0.35">
      <c r="A935" s="31" t="str">
        <f t="shared" si="14"/>
        <v>2007-VL Long-94-0</v>
      </c>
      <c r="B935" s="32">
        <v>2007</v>
      </c>
      <c r="C935" s="32" t="s">
        <v>9</v>
      </c>
      <c r="D935" s="32">
        <v>94</v>
      </c>
      <c r="E935" s="32">
        <v>0</v>
      </c>
      <c r="F935" s="33">
        <v>482114.44500000001</v>
      </c>
      <c r="G935" s="33">
        <v>6523538.2429999998</v>
      </c>
      <c r="H935" s="33">
        <v>539859.87100000004</v>
      </c>
      <c r="I935" s="33">
        <v>6521092.96</v>
      </c>
      <c r="J935" s="33">
        <v>1032.8720000000001</v>
      </c>
      <c r="K935" s="34">
        <v>39302.654166666667</v>
      </c>
      <c r="L935" s="33"/>
      <c r="M935" s="33"/>
      <c r="N935" s="32" t="s">
        <v>10</v>
      </c>
    </row>
    <row r="936" spans="1:14" ht="15.5" x14ac:dyDescent="0.35">
      <c r="A936" s="31" t="str">
        <f t="shared" si="14"/>
        <v>2007-VL Long-95-0</v>
      </c>
      <c r="B936" s="32">
        <v>2007</v>
      </c>
      <c r="C936" s="32" t="s">
        <v>9</v>
      </c>
      <c r="D936" s="32">
        <v>95</v>
      </c>
      <c r="E936" s="32">
        <v>0</v>
      </c>
      <c r="F936" s="33">
        <v>482107.86099999998</v>
      </c>
      <c r="G936" s="33">
        <v>6523534.8839999996</v>
      </c>
      <c r="H936" s="33">
        <v>539853.34</v>
      </c>
      <c r="I936" s="33">
        <v>6521089.5049999999</v>
      </c>
      <c r="J936" s="33">
        <v>1031.838</v>
      </c>
      <c r="K936" s="34">
        <v>39302.654861111114</v>
      </c>
      <c r="L936" s="33"/>
      <c r="M936" s="33"/>
      <c r="N936" s="32" t="s">
        <v>10</v>
      </c>
    </row>
    <row r="937" spans="1:14" ht="15.5" x14ac:dyDescent="0.35">
      <c r="A937" s="31" t="str">
        <f t="shared" si="14"/>
        <v>2007-VL Long-96-0</v>
      </c>
      <c r="B937" s="32">
        <v>2007</v>
      </c>
      <c r="C937" s="32" t="s">
        <v>9</v>
      </c>
      <c r="D937" s="32">
        <v>96</v>
      </c>
      <c r="E937" s="32">
        <v>0</v>
      </c>
      <c r="F937" s="33">
        <v>482101.63299999997</v>
      </c>
      <c r="G937" s="33">
        <v>6523532.7929999996</v>
      </c>
      <c r="H937" s="33">
        <v>539847.14599999995</v>
      </c>
      <c r="I937" s="33">
        <v>6521087.3219999997</v>
      </c>
      <c r="J937" s="33">
        <v>1030.8820000000001</v>
      </c>
      <c r="K937" s="34">
        <v>39302.655555555553</v>
      </c>
      <c r="L937" s="33"/>
      <c r="M937" s="33"/>
      <c r="N937" s="32" t="s">
        <v>10</v>
      </c>
    </row>
    <row r="938" spans="1:14" ht="15.5" x14ac:dyDescent="0.35">
      <c r="A938" s="31" t="str">
        <f t="shared" si="14"/>
        <v>2007-VL Long-97-0</v>
      </c>
      <c r="B938" s="32">
        <v>2007</v>
      </c>
      <c r="C938" s="32" t="s">
        <v>9</v>
      </c>
      <c r="D938" s="32">
        <v>97</v>
      </c>
      <c r="E938" s="32">
        <v>0</v>
      </c>
      <c r="F938" s="33">
        <v>482094.01500000001</v>
      </c>
      <c r="G938" s="33">
        <v>6523531.9720000001</v>
      </c>
      <c r="H938" s="33">
        <v>539839.54399999999</v>
      </c>
      <c r="I938" s="33">
        <v>6521086.3880000003</v>
      </c>
      <c r="J938" s="33">
        <v>1029.4549999999999</v>
      </c>
      <c r="K938" s="34">
        <v>39302.656944444447</v>
      </c>
      <c r="L938" s="33"/>
      <c r="M938" s="33"/>
      <c r="N938" s="32" t="s">
        <v>10</v>
      </c>
    </row>
    <row r="939" spans="1:14" ht="15.5" x14ac:dyDescent="0.35">
      <c r="A939" s="31" t="str">
        <f t="shared" si="14"/>
        <v>2007-VL Long-98-0</v>
      </c>
      <c r="B939" s="32">
        <v>2007</v>
      </c>
      <c r="C939" s="32" t="s">
        <v>9</v>
      </c>
      <c r="D939" s="32">
        <v>98</v>
      </c>
      <c r="E939" s="32">
        <v>0</v>
      </c>
      <c r="F939" s="33">
        <v>482085.69</v>
      </c>
      <c r="G939" s="33">
        <v>6523531.1399999997</v>
      </c>
      <c r="H939" s="33">
        <v>539831.23600000003</v>
      </c>
      <c r="I939" s="33">
        <v>6521085.432</v>
      </c>
      <c r="J939" s="33">
        <v>1028.8330000000001</v>
      </c>
      <c r="K939" s="34">
        <v>39302.658333333333</v>
      </c>
      <c r="L939" s="33"/>
      <c r="M939" s="33"/>
      <c r="N939" s="32" t="s">
        <v>10</v>
      </c>
    </row>
    <row r="940" spans="1:14" ht="15.5" x14ac:dyDescent="0.35">
      <c r="A940" s="31" t="str">
        <f t="shared" si="14"/>
        <v>2007-VL Long-99-0</v>
      </c>
      <c r="B940" s="32">
        <v>2007</v>
      </c>
      <c r="C940" s="32" t="s">
        <v>9</v>
      </c>
      <c r="D940" s="32">
        <v>99</v>
      </c>
      <c r="E940" s="32">
        <v>0</v>
      </c>
      <c r="F940" s="33"/>
      <c r="G940" s="33"/>
      <c r="H940" s="33" t="s">
        <v>10</v>
      </c>
      <c r="I940" s="33" t="s">
        <v>10</v>
      </c>
      <c r="J940" s="33"/>
      <c r="K940" s="34"/>
      <c r="L940" s="33"/>
      <c r="M940" s="33"/>
      <c r="N940" s="32" t="s">
        <v>13</v>
      </c>
    </row>
    <row r="941" spans="1:14" ht="15.5" x14ac:dyDescent="0.35">
      <c r="A941" s="31" t="str">
        <f t="shared" si="14"/>
        <v>2007-VL Long-100-0</v>
      </c>
      <c r="B941" s="32">
        <v>2007</v>
      </c>
      <c r="C941" s="32" t="s">
        <v>9</v>
      </c>
      <c r="D941" s="32">
        <v>100</v>
      </c>
      <c r="E941" s="32">
        <v>0</v>
      </c>
      <c r="F941" s="33">
        <v>482071.929</v>
      </c>
      <c r="G941" s="33">
        <v>6523524.0769999996</v>
      </c>
      <c r="H941" s="33">
        <v>539817.58700000006</v>
      </c>
      <c r="I941" s="33">
        <v>6521078.1670000004</v>
      </c>
      <c r="J941" s="33">
        <v>1030.374</v>
      </c>
      <c r="K941" s="34">
        <v>39302.67083333333</v>
      </c>
      <c r="L941" s="33"/>
      <c r="M941" s="33"/>
      <c r="N941" s="32" t="s">
        <v>10</v>
      </c>
    </row>
    <row r="942" spans="1:14" ht="15.5" x14ac:dyDescent="0.35">
      <c r="A942" s="31" t="str">
        <f t="shared" si="14"/>
        <v>2007-VL Long-101-0</v>
      </c>
      <c r="B942" s="32">
        <v>2007</v>
      </c>
      <c r="C942" s="32" t="s">
        <v>9</v>
      </c>
      <c r="D942" s="32">
        <v>101</v>
      </c>
      <c r="E942" s="32">
        <v>0</v>
      </c>
      <c r="F942" s="33">
        <v>482064.30599999998</v>
      </c>
      <c r="G942" s="33">
        <v>6523520.1270000003</v>
      </c>
      <c r="H942" s="33">
        <v>539810.027</v>
      </c>
      <c r="I942" s="33">
        <v>6521074.1050000004</v>
      </c>
      <c r="J942" s="33">
        <v>1031.4939999999999</v>
      </c>
      <c r="K942" s="34">
        <v>39302.672222222223</v>
      </c>
      <c r="L942" s="33"/>
      <c r="M942" s="33"/>
      <c r="N942" s="32" t="s">
        <v>10</v>
      </c>
    </row>
    <row r="943" spans="1:14" ht="15.5" x14ac:dyDescent="0.35">
      <c r="A943" s="31" t="str">
        <f t="shared" si="14"/>
        <v>2007-VL Long-102-0</v>
      </c>
      <c r="B943" s="32">
        <v>2007</v>
      </c>
      <c r="C943" s="32" t="s">
        <v>9</v>
      </c>
      <c r="D943" s="32">
        <v>102</v>
      </c>
      <c r="E943" s="32">
        <v>0</v>
      </c>
      <c r="F943" s="33">
        <v>482056.24300000002</v>
      </c>
      <c r="G943" s="33">
        <v>6523518.1330000004</v>
      </c>
      <c r="H943" s="33">
        <v>539801.99800000002</v>
      </c>
      <c r="I943" s="33">
        <v>6521071.9919999996</v>
      </c>
      <c r="J943" s="33">
        <v>1031.5540000000001</v>
      </c>
      <c r="K943" s="34">
        <v>39302.67291666667</v>
      </c>
      <c r="L943" s="33"/>
      <c r="M943" s="33"/>
      <c r="N943" s="32" t="s">
        <v>10</v>
      </c>
    </row>
    <row r="944" spans="1:14" ht="15.5" x14ac:dyDescent="0.35">
      <c r="A944" s="31" t="str">
        <f t="shared" si="14"/>
        <v>2007-VL Long-103-0</v>
      </c>
      <c r="B944" s="32">
        <v>2007</v>
      </c>
      <c r="C944" s="32" t="s">
        <v>9</v>
      </c>
      <c r="D944" s="32">
        <v>103</v>
      </c>
      <c r="E944" s="32">
        <v>0</v>
      </c>
      <c r="F944" s="33">
        <v>482048.24699999997</v>
      </c>
      <c r="G944" s="33">
        <v>6523514.7560000001</v>
      </c>
      <c r="H944" s="33">
        <v>539794.05599999998</v>
      </c>
      <c r="I944" s="33">
        <v>6521068.4970000004</v>
      </c>
      <c r="J944" s="33">
        <v>1031.663</v>
      </c>
      <c r="K944" s="34">
        <v>39302.674305555556</v>
      </c>
      <c r="L944" s="33"/>
      <c r="M944" s="33"/>
      <c r="N944" s="32" t="s">
        <v>10</v>
      </c>
    </row>
    <row r="945" spans="1:14" ht="15.5" x14ac:dyDescent="0.35">
      <c r="A945" s="31" t="str">
        <f t="shared" si="14"/>
        <v>2007-VL Long-104-0</v>
      </c>
      <c r="B945" s="32">
        <v>2007</v>
      </c>
      <c r="C945" s="32" t="s">
        <v>9</v>
      </c>
      <c r="D945" s="32">
        <v>104</v>
      </c>
      <c r="E945" s="32">
        <v>0</v>
      </c>
      <c r="F945" s="33">
        <v>482038.74099999998</v>
      </c>
      <c r="G945" s="33">
        <v>6523513.1789999995</v>
      </c>
      <c r="H945" s="33">
        <v>539784.57799999998</v>
      </c>
      <c r="I945" s="33">
        <v>6521066.7790000001</v>
      </c>
      <c r="J945" s="33">
        <v>1031.309</v>
      </c>
      <c r="K945" s="34">
        <v>39302.675000000003</v>
      </c>
      <c r="L945" s="33"/>
      <c r="M945" s="33"/>
      <c r="N945" s="32" t="s">
        <v>10</v>
      </c>
    </row>
    <row r="946" spans="1:14" ht="15.5" x14ac:dyDescent="0.35">
      <c r="A946" s="31" t="str">
        <f t="shared" si="14"/>
        <v>2007-VL Long-105-0</v>
      </c>
      <c r="B946" s="32">
        <v>2007</v>
      </c>
      <c r="C946" s="32" t="s">
        <v>9</v>
      </c>
      <c r="D946" s="32">
        <v>105</v>
      </c>
      <c r="E946" s="32">
        <v>0</v>
      </c>
      <c r="F946" s="33">
        <v>482030.00099999999</v>
      </c>
      <c r="G946" s="33">
        <v>6523508.7889999999</v>
      </c>
      <c r="H946" s="33">
        <v>539775.90800000005</v>
      </c>
      <c r="I946" s="33">
        <v>6521062.2599999998</v>
      </c>
      <c r="J946" s="33">
        <v>1030.519</v>
      </c>
      <c r="K946" s="34">
        <v>39302.676388888889</v>
      </c>
      <c r="L946" s="33"/>
      <c r="M946" s="33"/>
      <c r="N946" s="32" t="s">
        <v>10</v>
      </c>
    </row>
    <row r="947" spans="1:14" ht="15.5" x14ac:dyDescent="0.35">
      <c r="A947" s="31" t="str">
        <f t="shared" si="14"/>
        <v>2007-VL Long-106-0</v>
      </c>
      <c r="B947" s="32">
        <v>2007</v>
      </c>
      <c r="C947" s="32" t="s">
        <v>9</v>
      </c>
      <c r="D947" s="32">
        <v>106</v>
      </c>
      <c r="E947" s="32">
        <v>0</v>
      </c>
      <c r="F947" s="33"/>
      <c r="G947" s="33"/>
      <c r="H947" s="33" t="s">
        <v>10</v>
      </c>
      <c r="I947" s="33" t="s">
        <v>10</v>
      </c>
      <c r="J947" s="33"/>
      <c r="K947" s="34"/>
      <c r="L947" s="33"/>
      <c r="M947" s="33"/>
      <c r="N947" s="32" t="s">
        <v>13</v>
      </c>
    </row>
    <row r="948" spans="1:14" ht="15.5" x14ac:dyDescent="0.35">
      <c r="A948" s="31" t="str">
        <f t="shared" si="14"/>
        <v>2007-VL Long-107-0</v>
      </c>
      <c r="B948" s="32">
        <v>2007</v>
      </c>
      <c r="C948" s="32" t="s">
        <v>9</v>
      </c>
      <c r="D948" s="32">
        <v>107</v>
      </c>
      <c r="E948" s="32">
        <v>0</v>
      </c>
      <c r="F948" s="33"/>
      <c r="G948" s="33"/>
      <c r="H948" s="33" t="s">
        <v>10</v>
      </c>
      <c r="I948" s="33" t="s">
        <v>10</v>
      </c>
      <c r="J948" s="33"/>
      <c r="K948" s="34"/>
      <c r="L948" s="33"/>
      <c r="M948" s="33"/>
      <c r="N948" s="32" t="s">
        <v>13</v>
      </c>
    </row>
    <row r="949" spans="1:14" ht="15.5" x14ac:dyDescent="0.35">
      <c r="A949" s="31" t="str">
        <f t="shared" si="14"/>
        <v>2007-VL Long-108-0</v>
      </c>
      <c r="B949" s="32">
        <v>2007</v>
      </c>
      <c r="C949" s="32" t="s">
        <v>9</v>
      </c>
      <c r="D949" s="32">
        <v>108</v>
      </c>
      <c r="E949" s="32">
        <v>0</v>
      </c>
      <c r="F949" s="33">
        <v>482006.511</v>
      </c>
      <c r="G949" s="33">
        <v>6523500.091</v>
      </c>
      <c r="H949" s="33">
        <v>539752.56000000006</v>
      </c>
      <c r="I949" s="33">
        <v>6521053.216</v>
      </c>
      <c r="J949" s="33">
        <v>1027.914</v>
      </c>
      <c r="K949" s="34">
        <v>39302.679166666669</v>
      </c>
      <c r="L949" s="33"/>
      <c r="M949" s="33"/>
      <c r="N949" s="32" t="s">
        <v>10</v>
      </c>
    </row>
    <row r="950" spans="1:14" ht="15.5" x14ac:dyDescent="0.35">
      <c r="A950" s="31" t="str">
        <f t="shared" si="14"/>
        <v>2007-VL Long-109-0</v>
      </c>
      <c r="B950" s="32">
        <v>2007</v>
      </c>
      <c r="C950" s="32" t="s">
        <v>9</v>
      </c>
      <c r="D950" s="32">
        <v>109</v>
      </c>
      <c r="E950" s="32">
        <v>0</v>
      </c>
      <c r="F950" s="33">
        <v>482000.26299999998</v>
      </c>
      <c r="G950" s="33">
        <v>6523495.4179999996</v>
      </c>
      <c r="H950" s="33">
        <v>539746.38500000001</v>
      </c>
      <c r="I950" s="33">
        <v>6521048.4519999996</v>
      </c>
      <c r="J950" s="33">
        <v>1027.018</v>
      </c>
      <c r="K950" s="34">
        <v>39302.680555555555</v>
      </c>
      <c r="L950" s="33"/>
      <c r="M950" s="33"/>
      <c r="N950" s="32" t="s">
        <v>10</v>
      </c>
    </row>
    <row r="951" spans="1:14" ht="15.5" x14ac:dyDescent="0.35">
      <c r="A951" s="31" t="str">
        <f t="shared" si="14"/>
        <v>2007-VL Long-110-0</v>
      </c>
      <c r="B951" s="32">
        <v>2007</v>
      </c>
      <c r="C951" s="32" t="s">
        <v>9</v>
      </c>
      <c r="D951" s="32">
        <v>110</v>
      </c>
      <c r="E951" s="32">
        <v>0</v>
      </c>
      <c r="F951" s="33">
        <v>481992.32900000003</v>
      </c>
      <c r="G951" s="33">
        <v>6523491.0630000001</v>
      </c>
      <c r="H951" s="33">
        <v>539738.51899999997</v>
      </c>
      <c r="I951" s="33">
        <v>6521043.9809999997</v>
      </c>
      <c r="J951" s="33">
        <v>1025.616</v>
      </c>
      <c r="K951" s="34">
        <v>39302.681944444441</v>
      </c>
      <c r="L951" s="33"/>
      <c r="M951" s="33"/>
      <c r="N951" s="32" t="s">
        <v>10</v>
      </c>
    </row>
    <row r="952" spans="1:14" ht="15.5" x14ac:dyDescent="0.35">
      <c r="A952" s="31" t="str">
        <f t="shared" si="14"/>
        <v>2007-VL Long-111-0</v>
      </c>
      <c r="B952" s="32">
        <v>2007</v>
      </c>
      <c r="C952" s="32" t="s">
        <v>9</v>
      </c>
      <c r="D952" s="32">
        <v>111</v>
      </c>
      <c r="E952" s="32">
        <v>0</v>
      </c>
      <c r="F952" s="33">
        <v>481984.87800000003</v>
      </c>
      <c r="G952" s="33">
        <v>6523487.5489999996</v>
      </c>
      <c r="H952" s="33">
        <v>539731.125</v>
      </c>
      <c r="I952" s="33">
        <v>6521040.3569999998</v>
      </c>
      <c r="J952" s="33">
        <v>1024.972</v>
      </c>
      <c r="K952" s="34">
        <v>39302.684027777781</v>
      </c>
      <c r="L952" s="33"/>
      <c r="M952" s="33"/>
      <c r="N952" s="32" t="s">
        <v>10</v>
      </c>
    </row>
    <row r="953" spans="1:14" ht="15.5" x14ac:dyDescent="0.35">
      <c r="A953" s="31" t="str">
        <f t="shared" si="14"/>
        <v>2007-VL Long-112-0</v>
      </c>
      <c r="B953" s="32">
        <v>2007</v>
      </c>
      <c r="C953" s="32" t="s">
        <v>9</v>
      </c>
      <c r="D953" s="32">
        <v>112</v>
      </c>
      <c r="E953" s="32">
        <v>0</v>
      </c>
      <c r="F953" s="33">
        <v>481976.61499999999</v>
      </c>
      <c r="G953" s="33">
        <v>6523484.3849999998</v>
      </c>
      <c r="H953" s="33">
        <v>539722.91299999994</v>
      </c>
      <c r="I953" s="33">
        <v>6521037.0719999997</v>
      </c>
      <c r="J953" s="33">
        <v>1024.259</v>
      </c>
      <c r="K953" s="34">
        <v>39302.684027777781</v>
      </c>
      <c r="L953" s="33"/>
      <c r="M953" s="33"/>
      <c r="N953" s="32" t="s">
        <v>10</v>
      </c>
    </row>
    <row r="954" spans="1:14" ht="15.5" x14ac:dyDescent="0.35">
      <c r="A954" s="31" t="str">
        <f t="shared" si="14"/>
        <v>2007-VL Long-113-0</v>
      </c>
      <c r="B954" s="32">
        <v>2007</v>
      </c>
      <c r="C954" s="32" t="s">
        <v>9</v>
      </c>
      <c r="D954" s="32">
        <v>113</v>
      </c>
      <c r="E954" s="32">
        <v>0</v>
      </c>
      <c r="F954" s="33">
        <v>481969.61800000002</v>
      </c>
      <c r="G954" s="33">
        <v>6523480.4450000003</v>
      </c>
      <c r="H954" s="33">
        <v>539715.978</v>
      </c>
      <c r="I954" s="33">
        <v>6521033.0290000001</v>
      </c>
      <c r="J954" s="33">
        <v>1023.05</v>
      </c>
      <c r="K954" s="34">
        <v>39302.68472222222</v>
      </c>
      <c r="L954" s="33"/>
      <c r="M954" s="33"/>
      <c r="N954" s="32" t="s">
        <v>10</v>
      </c>
    </row>
    <row r="955" spans="1:14" ht="15.5" x14ac:dyDescent="0.35">
      <c r="A955" s="31" t="str">
        <f t="shared" si="14"/>
        <v>2007-VL Long-114-0</v>
      </c>
      <c r="B955" s="32">
        <v>2007</v>
      </c>
      <c r="C955" s="32" t="s">
        <v>9</v>
      </c>
      <c r="D955" s="32">
        <v>114</v>
      </c>
      <c r="E955" s="32">
        <v>0</v>
      </c>
      <c r="F955" s="33">
        <v>481961.886</v>
      </c>
      <c r="G955" s="33">
        <v>6523477.6550000003</v>
      </c>
      <c r="H955" s="33">
        <v>539708.29200000002</v>
      </c>
      <c r="I955" s="33">
        <v>6521030.125</v>
      </c>
      <c r="J955" s="33">
        <v>1021.9349999999999</v>
      </c>
      <c r="K955" s="34">
        <v>39302.685416666667</v>
      </c>
      <c r="L955" s="33"/>
      <c r="M955" s="33"/>
      <c r="N955" s="32" t="s">
        <v>10</v>
      </c>
    </row>
    <row r="956" spans="1:14" ht="15.5" x14ac:dyDescent="0.35">
      <c r="A956" s="31" t="str">
        <f t="shared" si="14"/>
        <v>2007-VL Long-115-0</v>
      </c>
      <c r="B956" s="32">
        <v>2007</v>
      </c>
      <c r="C956" s="32" t="s">
        <v>9</v>
      </c>
      <c r="D956" s="32">
        <v>115</v>
      </c>
      <c r="E956" s="32">
        <v>0</v>
      </c>
      <c r="F956" s="33">
        <v>481953.48200000002</v>
      </c>
      <c r="G956" s="33">
        <v>6523474.801</v>
      </c>
      <c r="H956" s="33">
        <v>539699.93400000001</v>
      </c>
      <c r="I956" s="33">
        <v>6521027.1469999999</v>
      </c>
      <c r="J956" s="33">
        <v>1020.787</v>
      </c>
      <c r="K956" s="34">
        <v>39302.686805555553</v>
      </c>
      <c r="L956" s="33"/>
      <c r="M956" s="33"/>
      <c r="N956" s="32" t="s">
        <v>10</v>
      </c>
    </row>
    <row r="957" spans="1:14" ht="15.5" x14ac:dyDescent="0.35">
      <c r="A957" s="31" t="str">
        <f t="shared" si="14"/>
        <v>2007-VL Long-116-0</v>
      </c>
      <c r="B957" s="32">
        <v>2007</v>
      </c>
      <c r="C957" s="32" t="s">
        <v>9</v>
      </c>
      <c r="D957" s="32">
        <v>116</v>
      </c>
      <c r="E957" s="32">
        <v>0</v>
      </c>
      <c r="F957" s="33">
        <v>481945.84700000001</v>
      </c>
      <c r="G957" s="33">
        <v>6523471.8480000002</v>
      </c>
      <c r="H957" s="33">
        <v>539692.34699999995</v>
      </c>
      <c r="I957" s="33">
        <v>6521024.0820000004</v>
      </c>
      <c r="J957" s="33">
        <v>1019.6609999999999</v>
      </c>
      <c r="K957" s="34">
        <v>39302.6875</v>
      </c>
      <c r="L957" s="33"/>
      <c r="M957" s="33"/>
      <c r="N957" s="32" t="s">
        <v>10</v>
      </c>
    </row>
    <row r="958" spans="1:14" ht="15.5" x14ac:dyDescent="0.35">
      <c r="A958" s="31" t="str">
        <f t="shared" si="14"/>
        <v>2007-VL Long-117-0</v>
      </c>
      <c r="B958" s="32">
        <v>2007</v>
      </c>
      <c r="C958" s="32" t="s">
        <v>9</v>
      </c>
      <c r="D958" s="32">
        <v>117</v>
      </c>
      <c r="E958" s="32">
        <v>0</v>
      </c>
      <c r="F958" s="33">
        <v>481938.04499999998</v>
      </c>
      <c r="G958" s="33">
        <v>6523467.4129999997</v>
      </c>
      <c r="H958" s="33">
        <v>539684.61499999999</v>
      </c>
      <c r="I958" s="33">
        <v>6521019.5319999997</v>
      </c>
      <c r="J958" s="33">
        <v>1019.705</v>
      </c>
      <c r="K958" s="34">
        <v>39302.690972222219</v>
      </c>
      <c r="L958" s="33"/>
      <c r="M958" s="33"/>
      <c r="N958" s="32" t="s">
        <v>10</v>
      </c>
    </row>
    <row r="959" spans="1:14" ht="15.5" x14ac:dyDescent="0.35">
      <c r="A959" s="31" t="str">
        <f t="shared" si="14"/>
        <v>2007-VL Long-118-0</v>
      </c>
      <c r="B959" s="32">
        <v>2007</v>
      </c>
      <c r="C959" s="32" t="s">
        <v>9</v>
      </c>
      <c r="D959" s="32">
        <v>118</v>
      </c>
      <c r="E959" s="32">
        <v>0</v>
      </c>
      <c r="F959" s="33">
        <v>481930.77399999998</v>
      </c>
      <c r="G959" s="33">
        <v>6523461.7249999996</v>
      </c>
      <c r="H959" s="33">
        <v>539677.43299999996</v>
      </c>
      <c r="I959" s="33">
        <v>6521013.7390000001</v>
      </c>
      <c r="J959" s="33">
        <v>1021.251</v>
      </c>
      <c r="K959" s="34">
        <v>39302.691666666666</v>
      </c>
      <c r="L959" s="33"/>
      <c r="M959" s="33"/>
      <c r="N959" s="32" t="s">
        <v>10</v>
      </c>
    </row>
    <row r="960" spans="1:14" ht="15.5" x14ac:dyDescent="0.35">
      <c r="A960" s="31" t="str">
        <f t="shared" si="14"/>
        <v>2007-VL Long-119-0</v>
      </c>
      <c r="B960" s="32">
        <v>2007</v>
      </c>
      <c r="C960" s="32" t="s">
        <v>9</v>
      </c>
      <c r="D960" s="32">
        <v>119</v>
      </c>
      <c r="E960" s="32">
        <v>0</v>
      </c>
      <c r="F960" s="33">
        <v>481923.42800000001</v>
      </c>
      <c r="G960" s="33">
        <v>6523456.4649999999</v>
      </c>
      <c r="H960" s="33">
        <v>539670.16899999999</v>
      </c>
      <c r="I960" s="33">
        <v>6521008.3720000004</v>
      </c>
      <c r="J960" s="33">
        <v>1022.168</v>
      </c>
      <c r="K960" s="34">
        <v>39302.691666666666</v>
      </c>
      <c r="L960" s="33"/>
      <c r="M960" s="33"/>
      <c r="N960" s="32" t="s">
        <v>10</v>
      </c>
    </row>
    <row r="961" spans="1:14" ht="15.5" x14ac:dyDescent="0.35">
      <c r="A961" s="31" t="str">
        <f t="shared" si="14"/>
        <v>2007-VL Long-120-0</v>
      </c>
      <c r="B961" s="32">
        <v>2007</v>
      </c>
      <c r="C961" s="32" t="s">
        <v>9</v>
      </c>
      <c r="D961" s="32">
        <v>120</v>
      </c>
      <c r="E961" s="32">
        <v>0</v>
      </c>
      <c r="F961" s="33">
        <v>481914.777</v>
      </c>
      <c r="G961" s="33">
        <v>6523451.5080000004</v>
      </c>
      <c r="H961" s="33">
        <v>539661.59600000002</v>
      </c>
      <c r="I961" s="33">
        <v>6521003.2879999997</v>
      </c>
      <c r="J961" s="33">
        <v>1022.66</v>
      </c>
      <c r="K961" s="34">
        <v>39302.692361111112</v>
      </c>
      <c r="L961" s="33"/>
      <c r="M961" s="33"/>
      <c r="N961" s="32" t="s">
        <v>10</v>
      </c>
    </row>
    <row r="962" spans="1:14" ht="15.5" x14ac:dyDescent="0.35">
      <c r="A962" s="31" t="str">
        <f t="shared" si="14"/>
        <v>2007-VL Long-121-0</v>
      </c>
      <c r="B962" s="32">
        <v>2007</v>
      </c>
      <c r="C962" s="32" t="s">
        <v>9</v>
      </c>
      <c r="D962" s="32">
        <v>121</v>
      </c>
      <c r="E962" s="32">
        <v>0</v>
      </c>
      <c r="F962" s="33">
        <v>481905.86900000001</v>
      </c>
      <c r="G962" s="33">
        <v>6523447.6900000004</v>
      </c>
      <c r="H962" s="33">
        <v>539652.75</v>
      </c>
      <c r="I962" s="33">
        <v>6520999.3389999997</v>
      </c>
      <c r="J962" s="33">
        <v>1022.277</v>
      </c>
      <c r="K962" s="34">
        <v>39302.693055555559</v>
      </c>
      <c r="L962" s="33"/>
      <c r="M962" s="33"/>
      <c r="N962" s="32" t="s">
        <v>10</v>
      </c>
    </row>
    <row r="963" spans="1:14" ht="15.5" x14ac:dyDescent="0.35">
      <c r="A963" s="31" t="str">
        <f t="shared" ref="A963:A1026" si="15">B963 &amp; "-" &amp; C963 &amp; "-" &amp; D963 &amp; "-" &amp; E963</f>
        <v>2007-VL Long-122-0</v>
      </c>
      <c r="B963" s="32">
        <v>2007</v>
      </c>
      <c r="C963" s="32" t="s">
        <v>9</v>
      </c>
      <c r="D963" s="32">
        <v>122</v>
      </c>
      <c r="E963" s="32">
        <v>0</v>
      </c>
      <c r="F963" s="33">
        <v>481897.01400000002</v>
      </c>
      <c r="G963" s="33">
        <v>6523444.7170000002</v>
      </c>
      <c r="H963" s="33">
        <v>539643.94400000002</v>
      </c>
      <c r="I963" s="33">
        <v>6520996.2350000003</v>
      </c>
      <c r="J963" s="33">
        <v>1021.6369999999999</v>
      </c>
      <c r="K963" s="34">
        <v>39302.693749999999</v>
      </c>
      <c r="L963" s="33"/>
      <c r="M963" s="33"/>
      <c r="N963" s="32" t="s">
        <v>10</v>
      </c>
    </row>
    <row r="964" spans="1:14" ht="15.5" x14ac:dyDescent="0.35">
      <c r="A964" s="31" t="str">
        <f t="shared" si="15"/>
        <v>2007-VL Long-123-0</v>
      </c>
      <c r="B964" s="32">
        <v>2007</v>
      </c>
      <c r="C964" s="32" t="s">
        <v>9</v>
      </c>
      <c r="D964" s="32">
        <v>123</v>
      </c>
      <c r="E964" s="32">
        <v>0</v>
      </c>
      <c r="F964" s="33">
        <v>481888.08</v>
      </c>
      <c r="G964" s="33">
        <v>6523442.2599999998</v>
      </c>
      <c r="H964" s="33">
        <v>539635.05099999998</v>
      </c>
      <c r="I964" s="33">
        <v>6520993.6459999997</v>
      </c>
      <c r="J964" s="33">
        <v>1021.066</v>
      </c>
      <c r="K964" s="34">
        <v>39302.693749999999</v>
      </c>
      <c r="L964" s="33"/>
      <c r="M964" s="33"/>
      <c r="N964" s="32" t="s">
        <v>10</v>
      </c>
    </row>
    <row r="965" spans="1:14" ht="15.5" x14ac:dyDescent="0.35">
      <c r="A965" s="31" t="str">
        <f t="shared" si="15"/>
        <v>2007-VL Long-124-0</v>
      </c>
      <c r="B965" s="32">
        <v>2007</v>
      </c>
      <c r="C965" s="32" t="s">
        <v>9</v>
      </c>
      <c r="D965" s="32">
        <v>124</v>
      </c>
      <c r="E965" s="32">
        <v>0</v>
      </c>
      <c r="F965" s="33">
        <v>481876.489</v>
      </c>
      <c r="G965" s="33">
        <v>6523437.2470000004</v>
      </c>
      <c r="H965" s="33">
        <v>539623.54</v>
      </c>
      <c r="I965" s="33">
        <v>6520988.4620000003</v>
      </c>
      <c r="J965" s="33">
        <v>1020.852</v>
      </c>
      <c r="K965" s="34">
        <v>39302.694444444445</v>
      </c>
      <c r="L965" s="33"/>
      <c r="M965" s="33"/>
      <c r="N965" s="32" t="s">
        <v>10</v>
      </c>
    </row>
    <row r="966" spans="1:14" ht="15.5" x14ac:dyDescent="0.35">
      <c r="A966" s="31" t="str">
        <f t="shared" si="15"/>
        <v>2007-VL Long-125-0</v>
      </c>
      <c r="B966" s="32">
        <v>2007</v>
      </c>
      <c r="C966" s="32" t="s">
        <v>9</v>
      </c>
      <c r="D966" s="32">
        <v>125</v>
      </c>
      <c r="E966" s="32">
        <v>0</v>
      </c>
      <c r="F966" s="33">
        <v>481864.35499999998</v>
      </c>
      <c r="G966" s="33">
        <v>6523435.2199999997</v>
      </c>
      <c r="H966" s="33">
        <v>539611.44299999997</v>
      </c>
      <c r="I966" s="33">
        <v>6520986.2549999999</v>
      </c>
      <c r="J966" s="33">
        <v>1019.595</v>
      </c>
      <c r="K966" s="34">
        <v>39302.695833333331</v>
      </c>
      <c r="L966" s="33"/>
      <c r="M966" s="33"/>
      <c r="N966" s="32" t="s">
        <v>10</v>
      </c>
    </row>
    <row r="967" spans="1:14" ht="15.5" x14ac:dyDescent="0.35">
      <c r="A967" s="31" t="str">
        <f t="shared" si="15"/>
        <v>2007-VL Long-126-0</v>
      </c>
      <c r="B967" s="32">
        <v>2007</v>
      </c>
      <c r="C967" s="32" t="s">
        <v>9</v>
      </c>
      <c r="D967" s="32">
        <v>126</v>
      </c>
      <c r="E967" s="32">
        <v>0</v>
      </c>
      <c r="F967" s="33"/>
      <c r="G967" s="33"/>
      <c r="H967" s="33" t="s">
        <v>10</v>
      </c>
      <c r="I967" s="33" t="s">
        <v>10</v>
      </c>
      <c r="J967" s="33"/>
      <c r="K967" s="34"/>
      <c r="L967" s="33"/>
      <c r="M967" s="33"/>
      <c r="N967" s="32" t="s">
        <v>13</v>
      </c>
    </row>
    <row r="968" spans="1:14" ht="15.5" x14ac:dyDescent="0.35">
      <c r="A968" s="31" t="str">
        <f t="shared" si="15"/>
        <v>2007-VL Long-127-0</v>
      </c>
      <c r="B968" s="32">
        <v>2007</v>
      </c>
      <c r="C968" s="32" t="s">
        <v>9</v>
      </c>
      <c r="D968" s="32">
        <v>127</v>
      </c>
      <c r="E968" s="32">
        <v>0</v>
      </c>
      <c r="F968" s="33">
        <v>481845.14600000001</v>
      </c>
      <c r="G968" s="33">
        <v>6523427.4979999997</v>
      </c>
      <c r="H968" s="33">
        <v>539592.35800000001</v>
      </c>
      <c r="I968" s="33">
        <v>6520978.25</v>
      </c>
      <c r="J968" s="33">
        <v>1018.15</v>
      </c>
      <c r="K968" s="34">
        <v>39302.697916666664</v>
      </c>
      <c r="L968" s="33"/>
      <c r="M968" s="33"/>
      <c r="N968" s="32" t="s">
        <v>10</v>
      </c>
    </row>
    <row r="969" spans="1:14" ht="15.5" x14ac:dyDescent="0.35">
      <c r="A969" s="31" t="str">
        <f t="shared" si="15"/>
        <v>2007-VL Long-128-0</v>
      </c>
      <c r="B969" s="32">
        <v>2007</v>
      </c>
      <c r="C969" s="32" t="s">
        <v>9</v>
      </c>
      <c r="D969" s="32">
        <v>128</v>
      </c>
      <c r="E969" s="32">
        <v>0</v>
      </c>
      <c r="F969" s="33">
        <v>481836.81300000002</v>
      </c>
      <c r="G969" s="33">
        <v>6523425.4570000004</v>
      </c>
      <c r="H969" s="33">
        <v>539584.06000000006</v>
      </c>
      <c r="I969" s="33">
        <v>6520976.0860000001</v>
      </c>
      <c r="J969" s="33">
        <v>1017.908</v>
      </c>
      <c r="K969" s="34">
        <v>39302.700694444444</v>
      </c>
      <c r="L969" s="33"/>
      <c r="M969" s="33"/>
      <c r="N969" s="32" t="s">
        <v>10</v>
      </c>
    </row>
    <row r="970" spans="1:14" ht="15.5" x14ac:dyDescent="0.35">
      <c r="A970" s="31" t="str">
        <f t="shared" si="15"/>
        <v>2007-VL Long-129-0</v>
      </c>
      <c r="B970" s="32">
        <v>2007</v>
      </c>
      <c r="C970" s="32" t="s">
        <v>9</v>
      </c>
      <c r="D970" s="32">
        <v>129</v>
      </c>
      <c r="E970" s="32">
        <v>0</v>
      </c>
      <c r="F970" s="33">
        <v>481827.80099999998</v>
      </c>
      <c r="G970" s="33">
        <v>6523423.2400000002</v>
      </c>
      <c r="H970" s="33">
        <v>539575.08600000001</v>
      </c>
      <c r="I970" s="33">
        <v>6520973.7359999996</v>
      </c>
      <c r="J970" s="33">
        <v>1017.019</v>
      </c>
      <c r="K970" s="34">
        <v>39302.701388888891</v>
      </c>
      <c r="L970" s="33"/>
      <c r="M970" s="33"/>
      <c r="N970" s="32" t="s">
        <v>10</v>
      </c>
    </row>
    <row r="971" spans="1:14" ht="15.5" x14ac:dyDescent="0.35">
      <c r="A971" s="31" t="str">
        <f t="shared" si="15"/>
        <v>2007-VL Long-130-0</v>
      </c>
      <c r="B971" s="32">
        <v>2007</v>
      </c>
      <c r="C971" s="32" t="s">
        <v>9</v>
      </c>
      <c r="D971" s="32">
        <v>130</v>
      </c>
      <c r="E971" s="32">
        <v>0</v>
      </c>
      <c r="F971" s="33">
        <v>481818.609</v>
      </c>
      <c r="G971" s="33">
        <v>6523420.1440000003</v>
      </c>
      <c r="H971" s="33">
        <v>539565.94400000002</v>
      </c>
      <c r="I971" s="33">
        <v>6520970.5039999997</v>
      </c>
      <c r="J971" s="33">
        <v>1016.205</v>
      </c>
      <c r="K971" s="34">
        <v>39302.70208333333</v>
      </c>
      <c r="L971" s="33"/>
      <c r="M971" s="33"/>
      <c r="N971" s="32" t="s">
        <v>10</v>
      </c>
    </row>
    <row r="972" spans="1:14" ht="15.5" x14ac:dyDescent="0.35">
      <c r="A972" s="31" t="str">
        <f t="shared" si="15"/>
        <v>2007-VL Long-131-0</v>
      </c>
      <c r="B972" s="32">
        <v>2007</v>
      </c>
      <c r="C972" s="32" t="s">
        <v>9</v>
      </c>
      <c r="D972" s="32">
        <v>131</v>
      </c>
      <c r="E972" s="32">
        <v>0</v>
      </c>
      <c r="F972" s="33">
        <v>481808.38799999998</v>
      </c>
      <c r="G972" s="33">
        <v>6523419.8250000002</v>
      </c>
      <c r="H972" s="33">
        <v>539555.73300000001</v>
      </c>
      <c r="I972" s="33">
        <v>6520970.0329999998</v>
      </c>
      <c r="J972" s="33">
        <v>1015.3680000000001</v>
      </c>
      <c r="K972" s="34">
        <v>39302.70208333333</v>
      </c>
      <c r="L972" s="33"/>
      <c r="M972" s="33"/>
      <c r="N972" s="32" t="s">
        <v>10</v>
      </c>
    </row>
    <row r="973" spans="1:14" ht="15.5" x14ac:dyDescent="0.35">
      <c r="A973" s="31" t="str">
        <f t="shared" si="15"/>
        <v>2007-VL Long-132-0</v>
      </c>
      <c r="B973" s="32">
        <v>2007</v>
      </c>
      <c r="C973" s="32" t="s">
        <v>9</v>
      </c>
      <c r="D973" s="32">
        <v>132</v>
      </c>
      <c r="E973" s="32">
        <v>0</v>
      </c>
      <c r="F973" s="33">
        <v>481800.73499999999</v>
      </c>
      <c r="G973" s="33">
        <v>6523417.5310000004</v>
      </c>
      <c r="H973" s="33">
        <v>539548.11800000002</v>
      </c>
      <c r="I973" s="33">
        <v>6520967.625</v>
      </c>
      <c r="J973" s="33">
        <v>1014.837</v>
      </c>
      <c r="K973" s="34">
        <v>39302.702777777777</v>
      </c>
      <c r="L973" s="33"/>
      <c r="M973" s="33"/>
      <c r="N973" s="32" t="s">
        <v>10</v>
      </c>
    </row>
    <row r="974" spans="1:14" ht="15.5" x14ac:dyDescent="0.35">
      <c r="A974" s="31" t="str">
        <f t="shared" si="15"/>
        <v>2007-VL Long-133-0</v>
      </c>
      <c r="B974" s="32">
        <v>2007</v>
      </c>
      <c r="C974" s="32" t="s">
        <v>9</v>
      </c>
      <c r="D974" s="32">
        <v>133</v>
      </c>
      <c r="E974" s="32">
        <v>0</v>
      </c>
      <c r="F974" s="33">
        <v>481790.66700000002</v>
      </c>
      <c r="G974" s="33">
        <v>6523414.6679999996</v>
      </c>
      <c r="H974" s="33">
        <v>539538.098</v>
      </c>
      <c r="I974" s="33">
        <v>6520964.6140000001</v>
      </c>
      <c r="J974" s="33">
        <v>1013.789</v>
      </c>
      <c r="K974" s="34">
        <v>39302.703472222223</v>
      </c>
      <c r="L974" s="33"/>
      <c r="M974" s="33"/>
      <c r="N974" s="32" t="s">
        <v>10</v>
      </c>
    </row>
    <row r="975" spans="1:14" ht="15.5" x14ac:dyDescent="0.35">
      <c r="A975" s="31" t="str">
        <f t="shared" si="15"/>
        <v>2007-VL Long-134-0</v>
      </c>
      <c r="B975" s="32">
        <v>2007</v>
      </c>
      <c r="C975" s="32" t="s">
        <v>9</v>
      </c>
      <c r="D975" s="32">
        <v>134</v>
      </c>
      <c r="E975" s="32">
        <v>0</v>
      </c>
      <c r="F975" s="33">
        <v>481782.17200000002</v>
      </c>
      <c r="G975" s="33">
        <v>6523410.9479999999</v>
      </c>
      <c r="H975" s="33">
        <v>539529.66299999994</v>
      </c>
      <c r="I975" s="33">
        <v>6520960.7690000003</v>
      </c>
      <c r="J975" s="33">
        <v>1013.129</v>
      </c>
      <c r="K975" s="34">
        <v>39302.703472222223</v>
      </c>
      <c r="L975" s="33"/>
      <c r="M975" s="33"/>
      <c r="N975" s="32" t="s">
        <v>10</v>
      </c>
    </row>
    <row r="976" spans="1:14" ht="15.5" x14ac:dyDescent="0.35">
      <c r="A976" s="31" t="str">
        <f t="shared" si="15"/>
        <v>2007-VL Long-135-0</v>
      </c>
      <c r="B976" s="32">
        <v>2007</v>
      </c>
      <c r="C976" s="32" t="s">
        <v>9</v>
      </c>
      <c r="D976" s="32">
        <v>135</v>
      </c>
      <c r="E976" s="32">
        <v>0</v>
      </c>
      <c r="F976" s="33">
        <v>481773.32199999999</v>
      </c>
      <c r="G976" s="33">
        <v>6523409.9119999995</v>
      </c>
      <c r="H976" s="33">
        <v>539520.83200000005</v>
      </c>
      <c r="I976" s="33">
        <v>6520959.6009999998</v>
      </c>
      <c r="J976" s="33">
        <v>1011.847</v>
      </c>
      <c r="K976" s="34">
        <v>39302.70416666667</v>
      </c>
      <c r="L976" s="33"/>
      <c r="M976" s="33"/>
      <c r="N976" s="32" t="s">
        <v>10</v>
      </c>
    </row>
    <row r="977" spans="1:14" ht="15.5" x14ac:dyDescent="0.35">
      <c r="A977" s="31" t="str">
        <f t="shared" si="15"/>
        <v>2007-VL Long-136-0</v>
      </c>
      <c r="B977" s="32">
        <v>2007</v>
      </c>
      <c r="C977" s="32" t="s">
        <v>9</v>
      </c>
      <c r="D977" s="32">
        <v>136</v>
      </c>
      <c r="E977" s="32">
        <v>0</v>
      </c>
      <c r="F977" s="33">
        <v>481764.69699999999</v>
      </c>
      <c r="G977" s="33">
        <v>6523408.6270000003</v>
      </c>
      <c r="H977" s="33">
        <v>539512.23100000003</v>
      </c>
      <c r="I977" s="33">
        <v>6520958.1880000001</v>
      </c>
      <c r="J977" s="33">
        <v>1011.836</v>
      </c>
      <c r="K977" s="34">
        <v>39302.704861111109</v>
      </c>
      <c r="L977" s="33"/>
      <c r="M977" s="33"/>
      <c r="N977" s="32" t="s">
        <v>10</v>
      </c>
    </row>
    <row r="978" spans="1:14" ht="15.5" x14ac:dyDescent="0.35">
      <c r="A978" s="31" t="str">
        <f t="shared" si="15"/>
        <v>2007-VL Long-137-0</v>
      </c>
      <c r="B978" s="32">
        <v>2007</v>
      </c>
      <c r="C978" s="32" t="s">
        <v>9</v>
      </c>
      <c r="D978" s="32">
        <v>137</v>
      </c>
      <c r="E978" s="32">
        <v>0</v>
      </c>
      <c r="F978" s="33">
        <v>481756.94799999997</v>
      </c>
      <c r="G978" s="33">
        <v>6523407.5899999999</v>
      </c>
      <c r="H978" s="33">
        <v>539504.50100000005</v>
      </c>
      <c r="I978" s="33">
        <v>6520957.0360000003</v>
      </c>
      <c r="J978" s="33">
        <v>1011.853</v>
      </c>
      <c r="K978" s="34">
        <v>39302.706250000003</v>
      </c>
      <c r="L978" s="33"/>
      <c r="M978" s="33"/>
      <c r="N978" s="32" t="s">
        <v>10</v>
      </c>
    </row>
    <row r="979" spans="1:14" ht="15.5" x14ac:dyDescent="0.35">
      <c r="A979" s="31" t="str">
        <f t="shared" si="15"/>
        <v>2007-VL Long-138-0</v>
      </c>
      <c r="B979" s="32">
        <v>2007</v>
      </c>
      <c r="C979" s="32" t="s">
        <v>9</v>
      </c>
      <c r="D979" s="32">
        <v>138</v>
      </c>
      <c r="E979" s="32">
        <v>0</v>
      </c>
      <c r="F979" s="33">
        <v>481748.935</v>
      </c>
      <c r="G979" s="33">
        <v>6523406.3490000004</v>
      </c>
      <c r="H979" s="33">
        <v>539496.51100000006</v>
      </c>
      <c r="I979" s="33">
        <v>6520955.676</v>
      </c>
      <c r="J979" s="33">
        <v>1013.24</v>
      </c>
      <c r="K979" s="34">
        <v>39302.706250000003</v>
      </c>
      <c r="L979" s="33"/>
      <c r="M979" s="33"/>
      <c r="N979" s="32" t="s">
        <v>10</v>
      </c>
    </row>
    <row r="980" spans="1:14" ht="15.5" x14ac:dyDescent="0.35">
      <c r="A980" s="31" t="str">
        <f t="shared" si="15"/>
        <v>2007-VL Long-139-0</v>
      </c>
      <c r="B980" s="32">
        <v>2007</v>
      </c>
      <c r="C980" s="32" t="s">
        <v>9</v>
      </c>
      <c r="D980" s="32">
        <v>139</v>
      </c>
      <c r="E980" s="32">
        <v>0</v>
      </c>
      <c r="F980" s="33">
        <v>481740.15899999999</v>
      </c>
      <c r="G980" s="33">
        <v>6523405.6349999998</v>
      </c>
      <c r="H980" s="33">
        <v>539487.75</v>
      </c>
      <c r="I980" s="33">
        <v>6520954.8310000002</v>
      </c>
      <c r="J980" s="33">
        <v>1014.0890000000001</v>
      </c>
      <c r="K980" s="34">
        <v>39302.706944444442</v>
      </c>
      <c r="L980" s="33"/>
      <c r="M980" s="33"/>
      <c r="N980" s="32" t="s">
        <v>10</v>
      </c>
    </row>
    <row r="981" spans="1:14" ht="15.5" x14ac:dyDescent="0.35">
      <c r="A981" s="31" t="str">
        <f t="shared" si="15"/>
        <v>2007-VL Long-140-0</v>
      </c>
      <c r="B981" s="32">
        <v>2007</v>
      </c>
      <c r="C981" s="32" t="s">
        <v>9</v>
      </c>
      <c r="D981" s="32">
        <v>140</v>
      </c>
      <c r="E981" s="32">
        <v>0</v>
      </c>
      <c r="F981" s="33">
        <v>481726.45600000001</v>
      </c>
      <c r="G981" s="33">
        <v>6523405.3890000004</v>
      </c>
      <c r="H981" s="33">
        <v>539474.05700000003</v>
      </c>
      <c r="I981" s="33">
        <v>6520954.3810000001</v>
      </c>
      <c r="J981" s="33">
        <v>1014.6130000000001</v>
      </c>
      <c r="K981" s="34">
        <v>39302.707638888889</v>
      </c>
      <c r="L981" s="33"/>
      <c r="M981" s="33"/>
      <c r="N981" s="32" t="s">
        <v>10</v>
      </c>
    </row>
    <row r="982" spans="1:14" ht="15.5" x14ac:dyDescent="0.35">
      <c r="A982" s="31" t="str">
        <f t="shared" si="15"/>
        <v>2007-VL Long-141-0</v>
      </c>
      <c r="B982" s="32">
        <v>2007</v>
      </c>
      <c r="C982" s="32" t="s">
        <v>9</v>
      </c>
      <c r="D982" s="32">
        <v>141</v>
      </c>
      <c r="E982" s="32">
        <v>0</v>
      </c>
      <c r="F982" s="33">
        <v>481719.06300000002</v>
      </c>
      <c r="G982" s="33">
        <v>6523402.3250000002</v>
      </c>
      <c r="H982" s="33">
        <v>539466.71400000004</v>
      </c>
      <c r="I982" s="33">
        <v>6520951.2079999996</v>
      </c>
      <c r="J982" s="33">
        <v>1014.606</v>
      </c>
      <c r="K982" s="34">
        <v>39302.708333333336</v>
      </c>
      <c r="L982" s="33"/>
      <c r="M982" s="33"/>
      <c r="N982" s="32" t="s">
        <v>10</v>
      </c>
    </row>
    <row r="983" spans="1:14" ht="15.5" x14ac:dyDescent="0.35">
      <c r="A983" s="31" t="str">
        <f t="shared" si="15"/>
        <v>2007-VL Long-142-0</v>
      </c>
      <c r="B983" s="32">
        <v>2007</v>
      </c>
      <c r="C983" s="32" t="s">
        <v>9</v>
      </c>
      <c r="D983" s="32">
        <v>142</v>
      </c>
      <c r="E983" s="32">
        <v>0</v>
      </c>
      <c r="F983" s="33">
        <v>481705.29</v>
      </c>
      <c r="G983" s="33">
        <v>6523397.8080000002</v>
      </c>
      <c r="H983" s="33">
        <v>539453.01500000001</v>
      </c>
      <c r="I983" s="33">
        <v>6520946.4879999999</v>
      </c>
      <c r="J983" s="33">
        <v>1014.164</v>
      </c>
      <c r="K983" s="34">
        <v>39302.709027777775</v>
      </c>
      <c r="L983" s="33"/>
      <c r="M983" s="33"/>
      <c r="N983" s="32" t="s">
        <v>10</v>
      </c>
    </row>
    <row r="984" spans="1:14" ht="15.5" x14ac:dyDescent="0.35">
      <c r="A984" s="31" t="str">
        <f t="shared" si="15"/>
        <v>2007-VL Long-143-0</v>
      </c>
      <c r="B984" s="32">
        <v>2007</v>
      </c>
      <c r="C984" s="32" t="s">
        <v>9</v>
      </c>
      <c r="D984" s="32">
        <v>143</v>
      </c>
      <c r="E984" s="32">
        <v>0</v>
      </c>
      <c r="F984" s="33">
        <v>481694.40700000001</v>
      </c>
      <c r="G984" s="33">
        <v>6523388.108</v>
      </c>
      <c r="H984" s="33">
        <v>539442.28200000001</v>
      </c>
      <c r="I984" s="33">
        <v>6520936.6299999999</v>
      </c>
      <c r="J984" s="33">
        <v>1013.668</v>
      </c>
      <c r="K984" s="34">
        <v>39302.709722222222</v>
      </c>
      <c r="L984" s="33"/>
      <c r="M984" s="33"/>
      <c r="N984" s="32" t="s">
        <v>10</v>
      </c>
    </row>
    <row r="985" spans="1:14" ht="15.5" x14ac:dyDescent="0.35">
      <c r="A985" s="31" t="str">
        <f t="shared" si="15"/>
        <v>2007-VL Long-144-0</v>
      </c>
      <c r="B985" s="32">
        <v>2007</v>
      </c>
      <c r="C985" s="32" t="s">
        <v>9</v>
      </c>
      <c r="D985" s="32">
        <v>144</v>
      </c>
      <c r="E985" s="32">
        <v>0</v>
      </c>
      <c r="F985" s="33">
        <v>481682.69300000003</v>
      </c>
      <c r="G985" s="33">
        <v>6523378.0700000003</v>
      </c>
      <c r="H985" s="33">
        <v>539430.72400000005</v>
      </c>
      <c r="I985" s="33">
        <v>6520926.4220000003</v>
      </c>
      <c r="J985" s="33">
        <v>1012.686</v>
      </c>
      <c r="K985" s="34">
        <v>39302.710416666669</v>
      </c>
      <c r="L985" s="33"/>
      <c r="M985" s="33"/>
      <c r="N985" s="32" t="s">
        <v>10</v>
      </c>
    </row>
    <row r="986" spans="1:14" ht="15.5" x14ac:dyDescent="0.35">
      <c r="A986" s="31" t="str">
        <f t="shared" si="15"/>
        <v>2007-VL Long-145-0</v>
      </c>
      <c r="B986" s="32">
        <v>2007</v>
      </c>
      <c r="C986" s="32" t="s">
        <v>9</v>
      </c>
      <c r="D986" s="32">
        <v>145</v>
      </c>
      <c r="E986" s="32">
        <v>0</v>
      </c>
      <c r="F986" s="33">
        <v>481669.36599999998</v>
      </c>
      <c r="G986" s="33">
        <v>6523368.9950000001</v>
      </c>
      <c r="H986" s="33">
        <v>539417.53899999999</v>
      </c>
      <c r="I986" s="33">
        <v>6520917.1529999999</v>
      </c>
      <c r="J986" s="33">
        <v>1011.289</v>
      </c>
      <c r="K986" s="34">
        <v>39302.710416666669</v>
      </c>
      <c r="L986" s="33"/>
      <c r="M986" s="33"/>
      <c r="N986" s="32" t="s">
        <v>10</v>
      </c>
    </row>
    <row r="987" spans="1:14" ht="15.5" x14ac:dyDescent="0.35">
      <c r="A987" s="31" t="str">
        <f t="shared" si="15"/>
        <v>2007-VL Long-146-0</v>
      </c>
      <c r="B987" s="32">
        <v>2007</v>
      </c>
      <c r="C987" s="32" t="s">
        <v>9</v>
      </c>
      <c r="D987" s="32">
        <v>146</v>
      </c>
      <c r="E987" s="32">
        <v>0</v>
      </c>
      <c r="F987" s="33">
        <v>481655.39299999998</v>
      </c>
      <c r="G987" s="33">
        <v>6523360.8169999998</v>
      </c>
      <c r="H987" s="33">
        <v>539403.69499999995</v>
      </c>
      <c r="I987" s="33">
        <v>6520908.7699999996</v>
      </c>
      <c r="J987" s="33">
        <v>1009.9349999999999</v>
      </c>
      <c r="K987" s="34">
        <v>39302.711111111108</v>
      </c>
      <c r="L987" s="33"/>
      <c r="M987" s="33"/>
      <c r="N987" s="32" t="s">
        <v>10</v>
      </c>
    </row>
    <row r="988" spans="1:14" ht="15.5" x14ac:dyDescent="0.35">
      <c r="A988" s="31" t="str">
        <f t="shared" si="15"/>
        <v>2007-VL Long-147-0</v>
      </c>
      <c r="B988" s="32">
        <v>2007</v>
      </c>
      <c r="C988" s="32" t="s">
        <v>9</v>
      </c>
      <c r="D988" s="32">
        <v>147</v>
      </c>
      <c r="E988" s="32">
        <v>0</v>
      </c>
      <c r="F988" s="33">
        <v>481639.10399999999</v>
      </c>
      <c r="G988" s="33">
        <v>6523357.4050000003</v>
      </c>
      <c r="H988" s="33">
        <v>539387.46499999997</v>
      </c>
      <c r="I988" s="33">
        <v>6520905.1169999996</v>
      </c>
      <c r="J988" s="33">
        <v>1007.755</v>
      </c>
      <c r="K988" s="34">
        <v>39302.711805555555</v>
      </c>
      <c r="L988" s="33"/>
      <c r="M988" s="33"/>
      <c r="N988" s="32" t="s">
        <v>10</v>
      </c>
    </row>
    <row r="989" spans="1:14" ht="15.5" x14ac:dyDescent="0.35">
      <c r="A989" s="31" t="str">
        <f t="shared" si="15"/>
        <v>2007-VL Long-148-0</v>
      </c>
      <c r="B989" s="32">
        <v>2007</v>
      </c>
      <c r="C989" s="32" t="s">
        <v>9</v>
      </c>
      <c r="D989" s="32">
        <v>148</v>
      </c>
      <c r="E989" s="32">
        <v>0</v>
      </c>
      <c r="F989" s="33">
        <v>481623.29100000003</v>
      </c>
      <c r="G989" s="33">
        <v>6523353.5839999998</v>
      </c>
      <c r="H989" s="33">
        <v>539371.71699999995</v>
      </c>
      <c r="I989" s="33">
        <v>6520901.0619999999</v>
      </c>
      <c r="J989" s="33">
        <v>1006.522</v>
      </c>
      <c r="K989" s="34">
        <v>39302.712500000001</v>
      </c>
      <c r="L989" s="33"/>
      <c r="M989" s="33"/>
      <c r="N989" s="32" t="s">
        <v>10</v>
      </c>
    </row>
    <row r="990" spans="1:14" ht="15.5" x14ac:dyDescent="0.35">
      <c r="A990" s="31" t="str">
        <f t="shared" si="15"/>
        <v>2007-VL Long-149-0</v>
      </c>
      <c r="B990" s="32">
        <v>2007</v>
      </c>
      <c r="C990" s="32" t="s">
        <v>9</v>
      </c>
      <c r="D990" s="32">
        <v>149</v>
      </c>
      <c r="E990" s="32">
        <v>0</v>
      </c>
      <c r="F990" s="33">
        <v>481605.60700000002</v>
      </c>
      <c r="G990" s="33">
        <v>6523353.1440000003</v>
      </c>
      <c r="H990" s="33">
        <v>539354.04799999995</v>
      </c>
      <c r="I990" s="33">
        <v>6520900.358</v>
      </c>
      <c r="J990" s="33">
        <v>1007.557</v>
      </c>
      <c r="K990" s="34">
        <v>39302.715277777781</v>
      </c>
      <c r="L990" s="33"/>
      <c r="M990" s="33"/>
      <c r="N990" s="32" t="s">
        <v>10</v>
      </c>
    </row>
    <row r="991" spans="1:14" ht="15.5" x14ac:dyDescent="0.35">
      <c r="A991" s="31" t="str">
        <f t="shared" si="15"/>
        <v>2007-VL Long-150-0</v>
      </c>
      <c r="B991" s="32">
        <v>2007</v>
      </c>
      <c r="C991" s="32" t="s">
        <v>9</v>
      </c>
      <c r="D991" s="32">
        <v>150</v>
      </c>
      <c r="E991" s="32">
        <v>0</v>
      </c>
      <c r="F991" s="33">
        <v>481589.82500000001</v>
      </c>
      <c r="G991" s="33">
        <v>6523351.091</v>
      </c>
      <c r="H991" s="33">
        <v>539338.30500000005</v>
      </c>
      <c r="I991" s="33">
        <v>6520898.0700000003</v>
      </c>
      <c r="J991" s="33">
        <v>1008.795</v>
      </c>
      <c r="K991" s="34">
        <v>39302.71597222222</v>
      </c>
      <c r="L991" s="33"/>
      <c r="M991" s="33"/>
      <c r="N991" s="32" t="s">
        <v>10</v>
      </c>
    </row>
    <row r="992" spans="1:14" ht="15.5" x14ac:dyDescent="0.35">
      <c r="A992" s="31" t="str">
        <f t="shared" si="15"/>
        <v>2007-VL Long-151-0</v>
      </c>
      <c r="B992" s="32">
        <v>2007</v>
      </c>
      <c r="C992" s="32" t="s">
        <v>9</v>
      </c>
      <c r="D992" s="32">
        <v>151</v>
      </c>
      <c r="E992" s="32">
        <v>0</v>
      </c>
      <c r="F992" s="33">
        <v>481574.125</v>
      </c>
      <c r="G992" s="33">
        <v>6523347.21</v>
      </c>
      <c r="H992" s="33">
        <v>539322.67000000004</v>
      </c>
      <c r="I992" s="33">
        <v>6520893.9570000004</v>
      </c>
      <c r="J992" s="33">
        <v>1008.929</v>
      </c>
      <c r="K992" s="34">
        <v>39302.717361111114</v>
      </c>
      <c r="L992" s="33"/>
      <c r="M992" s="33"/>
      <c r="N992" s="32" t="s">
        <v>10</v>
      </c>
    </row>
    <row r="993" spans="1:14" ht="15.5" x14ac:dyDescent="0.35">
      <c r="A993" s="31" t="str">
        <f t="shared" si="15"/>
        <v>2007-VL Long-152-0</v>
      </c>
      <c r="B993" s="32">
        <v>2007</v>
      </c>
      <c r="C993" s="32" t="s">
        <v>9</v>
      </c>
      <c r="D993" s="32">
        <v>152</v>
      </c>
      <c r="E993" s="32">
        <v>0</v>
      </c>
      <c r="F993" s="33">
        <v>481557.09</v>
      </c>
      <c r="G993" s="33">
        <v>6523344.5839999998</v>
      </c>
      <c r="H993" s="33">
        <v>539305.68299999996</v>
      </c>
      <c r="I993" s="33">
        <v>6520891.0779999997</v>
      </c>
      <c r="J993" s="33">
        <v>1008.1950000000001</v>
      </c>
      <c r="K993" s="34">
        <v>39302.718055555553</v>
      </c>
      <c r="L993" s="33"/>
      <c r="M993" s="33"/>
      <c r="N993" s="32" t="s">
        <v>10</v>
      </c>
    </row>
    <row r="994" spans="1:14" ht="15.5" x14ac:dyDescent="0.35">
      <c r="A994" s="31" t="str">
        <f t="shared" si="15"/>
        <v>2007-VL Long-153-0</v>
      </c>
      <c r="B994" s="32">
        <v>2007</v>
      </c>
      <c r="C994" s="32" t="s">
        <v>9</v>
      </c>
      <c r="D994" s="32">
        <v>153</v>
      </c>
      <c r="E994" s="32">
        <v>0</v>
      </c>
      <c r="F994" s="33">
        <v>481544.66800000001</v>
      </c>
      <c r="G994" s="33">
        <v>6523335.7779999999</v>
      </c>
      <c r="H994" s="33">
        <v>539293.39899999998</v>
      </c>
      <c r="I994" s="33">
        <v>6520882.091</v>
      </c>
      <c r="J994" s="33">
        <v>1007.4059999999999</v>
      </c>
      <c r="K994" s="34">
        <v>39302.71875</v>
      </c>
      <c r="L994" s="33"/>
      <c r="M994" s="33"/>
      <c r="N994" s="32" t="s">
        <v>10</v>
      </c>
    </row>
    <row r="995" spans="1:14" ht="15.5" x14ac:dyDescent="0.35">
      <c r="A995" s="31" t="str">
        <f t="shared" si="15"/>
        <v>2007-VL Long-154-0</v>
      </c>
      <c r="B995" s="32">
        <v>2007</v>
      </c>
      <c r="C995" s="32" t="s">
        <v>9</v>
      </c>
      <c r="D995" s="32">
        <v>154</v>
      </c>
      <c r="E995" s="32">
        <v>0</v>
      </c>
      <c r="F995" s="33">
        <v>481535.65899999999</v>
      </c>
      <c r="G995" s="33">
        <v>6523322.5120000001</v>
      </c>
      <c r="H995" s="33">
        <v>539284.59199999995</v>
      </c>
      <c r="I995" s="33">
        <v>6520868.6969999997</v>
      </c>
      <c r="J995" s="33">
        <v>1006.853</v>
      </c>
      <c r="K995" s="34">
        <v>39302.719444444447</v>
      </c>
      <c r="L995" s="33"/>
      <c r="M995" s="33"/>
      <c r="N995" s="32" t="s">
        <v>10</v>
      </c>
    </row>
    <row r="996" spans="1:14" ht="15.5" x14ac:dyDescent="0.35">
      <c r="A996" s="31" t="str">
        <f t="shared" si="15"/>
        <v>2007-VL Long-155-0</v>
      </c>
      <c r="B996" s="32">
        <v>2007</v>
      </c>
      <c r="C996" s="32" t="s">
        <v>9</v>
      </c>
      <c r="D996" s="32">
        <v>155</v>
      </c>
      <c r="E996" s="32">
        <v>0</v>
      </c>
      <c r="F996" s="33">
        <v>481525.853</v>
      </c>
      <c r="G996" s="33">
        <v>6523313.0559999999</v>
      </c>
      <c r="H996" s="33">
        <v>539274.93200000003</v>
      </c>
      <c r="I996" s="33">
        <v>6520859.0990000004</v>
      </c>
      <c r="J996" s="33">
        <v>1005.831</v>
      </c>
      <c r="K996" s="34">
        <v>39302.720833333333</v>
      </c>
      <c r="L996" s="33"/>
      <c r="M996" s="33"/>
      <c r="N996" s="32" t="s">
        <v>10</v>
      </c>
    </row>
    <row r="997" spans="1:14" ht="15.5" x14ac:dyDescent="0.35">
      <c r="A997" s="31" t="str">
        <f t="shared" si="15"/>
        <v>2007-VL Long-156-0</v>
      </c>
      <c r="B997" s="32">
        <v>2007</v>
      </c>
      <c r="C997" s="32" t="s">
        <v>9</v>
      </c>
      <c r="D997" s="32">
        <v>156</v>
      </c>
      <c r="E997" s="32">
        <v>0</v>
      </c>
      <c r="F997" s="33">
        <v>481514.05099999998</v>
      </c>
      <c r="G997" s="33">
        <v>6523304.3990000002</v>
      </c>
      <c r="H997" s="33">
        <v>539263.26500000001</v>
      </c>
      <c r="I997" s="33">
        <v>6520850.2699999996</v>
      </c>
      <c r="J997" s="33">
        <v>1004.288</v>
      </c>
      <c r="K997" s="34">
        <v>39302.72152777778</v>
      </c>
      <c r="L997" s="33"/>
      <c r="M997" s="33"/>
      <c r="N997" s="32" t="s">
        <v>10</v>
      </c>
    </row>
    <row r="998" spans="1:14" ht="15.5" x14ac:dyDescent="0.35">
      <c r="A998" s="31" t="str">
        <f t="shared" si="15"/>
        <v>2007-VL Long-157-0</v>
      </c>
      <c r="B998" s="32">
        <v>2007</v>
      </c>
      <c r="C998" s="32" t="s">
        <v>9</v>
      </c>
      <c r="D998" s="32">
        <v>157</v>
      </c>
      <c r="E998" s="32">
        <v>0</v>
      </c>
      <c r="F998" s="33">
        <v>481499.75099999999</v>
      </c>
      <c r="G998" s="33">
        <v>6523297.2240000004</v>
      </c>
      <c r="H998" s="33">
        <v>539249.07900000003</v>
      </c>
      <c r="I998" s="33">
        <v>6520842.8849999998</v>
      </c>
      <c r="J998" s="33">
        <v>1002.8390000000001</v>
      </c>
      <c r="K998" s="34">
        <v>39302.722222222219</v>
      </c>
      <c r="L998" s="33"/>
      <c r="M998" s="33"/>
      <c r="N998" s="32" t="s">
        <v>10</v>
      </c>
    </row>
    <row r="999" spans="1:14" ht="15.5" x14ac:dyDescent="0.35">
      <c r="A999" s="31" t="str">
        <f t="shared" si="15"/>
        <v>2007-VL Long-158-0</v>
      </c>
      <c r="B999" s="32">
        <v>2007</v>
      </c>
      <c r="C999" s="32" t="s">
        <v>9</v>
      </c>
      <c r="D999" s="32">
        <v>158</v>
      </c>
      <c r="E999" s="32">
        <v>0</v>
      </c>
      <c r="F999" s="33">
        <v>481484.84700000001</v>
      </c>
      <c r="G999" s="33">
        <v>6523291.9210000001</v>
      </c>
      <c r="H999" s="33">
        <v>539234.26199999999</v>
      </c>
      <c r="I999" s="33">
        <v>6520837.3629999999</v>
      </c>
      <c r="J999" s="33">
        <v>1001.727</v>
      </c>
      <c r="K999" s="34">
        <v>39302.722916666666</v>
      </c>
      <c r="L999" s="33"/>
      <c r="M999" s="33"/>
      <c r="N999" s="32" t="s">
        <v>10</v>
      </c>
    </row>
    <row r="1000" spans="1:14" ht="15.5" x14ac:dyDescent="0.35">
      <c r="A1000" s="31" t="str">
        <f t="shared" si="15"/>
        <v>2007-VL Long-159-0</v>
      </c>
      <c r="B1000" s="32">
        <v>2007</v>
      </c>
      <c r="C1000" s="32" t="s">
        <v>9</v>
      </c>
      <c r="D1000" s="32">
        <v>159</v>
      </c>
      <c r="E1000" s="32">
        <v>0</v>
      </c>
      <c r="F1000" s="33">
        <v>481469.88299999997</v>
      </c>
      <c r="G1000" s="33">
        <v>6523290.8130000001</v>
      </c>
      <c r="H1000" s="33">
        <v>539219.32200000004</v>
      </c>
      <c r="I1000" s="33">
        <v>6520836.0319999997</v>
      </c>
      <c r="J1000" s="33">
        <v>1000.197</v>
      </c>
      <c r="K1000" s="34">
        <v>39302.724305555559</v>
      </c>
      <c r="L1000" s="33"/>
      <c r="M1000" s="33"/>
      <c r="N1000" s="32" t="s">
        <v>10</v>
      </c>
    </row>
    <row r="1001" spans="1:14" ht="15.5" x14ac:dyDescent="0.35">
      <c r="A1001" s="31" t="str">
        <f t="shared" si="15"/>
        <v>2007-VL Long-160-0</v>
      </c>
      <c r="B1001" s="32">
        <v>2007</v>
      </c>
      <c r="C1001" s="32" t="s">
        <v>9</v>
      </c>
      <c r="D1001" s="32">
        <v>160</v>
      </c>
      <c r="E1001" s="32">
        <v>0</v>
      </c>
      <c r="F1001" s="33">
        <v>481454.63299999997</v>
      </c>
      <c r="G1001" s="33">
        <v>6523288.0590000004</v>
      </c>
      <c r="H1001" s="33">
        <v>539204.12100000004</v>
      </c>
      <c r="I1001" s="33">
        <v>6520833.0520000001</v>
      </c>
      <c r="J1001" s="33">
        <v>999.06</v>
      </c>
      <c r="K1001" s="34">
        <v>39302.724999999999</v>
      </c>
      <c r="L1001" s="33"/>
      <c r="M1001" s="33"/>
      <c r="N1001" s="32" t="s">
        <v>10</v>
      </c>
    </row>
    <row r="1002" spans="1:14" ht="15.5" x14ac:dyDescent="0.35">
      <c r="A1002" s="31" t="str">
        <f t="shared" si="15"/>
        <v>2007-VL Long-161-0</v>
      </c>
      <c r="B1002" s="32">
        <v>2007</v>
      </c>
      <c r="C1002" s="32" t="s">
        <v>9</v>
      </c>
      <c r="D1002" s="32">
        <v>161</v>
      </c>
      <c r="E1002" s="32">
        <v>0</v>
      </c>
      <c r="F1002" s="33">
        <v>481438.61300000001</v>
      </c>
      <c r="G1002" s="33">
        <v>6523285.4709999999</v>
      </c>
      <c r="H1002" s="33">
        <v>539188.147</v>
      </c>
      <c r="I1002" s="33">
        <v>6520830.2259999998</v>
      </c>
      <c r="J1002" s="33">
        <v>999.57799999999997</v>
      </c>
      <c r="K1002" s="34">
        <v>39302.725694444445</v>
      </c>
      <c r="L1002" s="33"/>
      <c r="M1002" s="33"/>
      <c r="N1002" s="32" t="s">
        <v>10</v>
      </c>
    </row>
    <row r="1003" spans="1:14" ht="15.5" x14ac:dyDescent="0.35">
      <c r="A1003" s="31" t="str">
        <f t="shared" si="15"/>
        <v>2007-VL Long-162-0</v>
      </c>
      <c r="B1003" s="32">
        <v>2007</v>
      </c>
      <c r="C1003" s="32" t="s">
        <v>9</v>
      </c>
      <c r="D1003" s="32">
        <v>162</v>
      </c>
      <c r="E1003" s="32">
        <v>0</v>
      </c>
      <c r="F1003" s="33">
        <v>481425.56300000002</v>
      </c>
      <c r="G1003" s="33">
        <v>6523280.0729999999</v>
      </c>
      <c r="H1003" s="33">
        <v>539175.18400000001</v>
      </c>
      <c r="I1003" s="33">
        <v>6520824.6359999999</v>
      </c>
      <c r="J1003" s="33">
        <v>1000.32</v>
      </c>
      <c r="K1003" s="34">
        <v>39302.726388888892</v>
      </c>
      <c r="L1003" s="33"/>
      <c r="M1003" s="33"/>
      <c r="N1003" s="32" t="s">
        <v>10</v>
      </c>
    </row>
    <row r="1004" spans="1:14" ht="15.5" x14ac:dyDescent="0.35">
      <c r="A1004" s="31" t="str">
        <f t="shared" si="15"/>
        <v>2007-VL Long-163-0</v>
      </c>
      <c r="B1004" s="32">
        <v>2007</v>
      </c>
      <c r="C1004" s="32" t="s">
        <v>9</v>
      </c>
      <c r="D1004" s="32">
        <v>163</v>
      </c>
      <c r="E1004" s="32">
        <v>0</v>
      </c>
      <c r="F1004" s="33">
        <v>481411.31400000001</v>
      </c>
      <c r="G1004" s="33">
        <v>6523276.6279999996</v>
      </c>
      <c r="H1004" s="33">
        <v>539160.99399999995</v>
      </c>
      <c r="I1004" s="33">
        <v>6520820.9800000004</v>
      </c>
      <c r="J1004" s="33">
        <v>1000.433</v>
      </c>
      <c r="K1004" s="34">
        <v>39302.727083333331</v>
      </c>
      <c r="L1004" s="33"/>
      <c r="M1004" s="33"/>
      <c r="N1004" s="32" t="s">
        <v>10</v>
      </c>
    </row>
    <row r="1005" spans="1:14" ht="15.5" x14ac:dyDescent="0.35">
      <c r="A1005" s="31" t="str">
        <f t="shared" si="15"/>
        <v>2007-VL Long-164-0</v>
      </c>
      <c r="B1005" s="32">
        <v>2007</v>
      </c>
      <c r="C1005" s="32" t="s">
        <v>9</v>
      </c>
      <c r="D1005" s="32">
        <v>164</v>
      </c>
      <c r="E1005" s="32">
        <v>0</v>
      </c>
      <c r="F1005" s="33">
        <v>481391.85399999999</v>
      </c>
      <c r="G1005" s="33">
        <v>6523274.3540000003</v>
      </c>
      <c r="H1005" s="33">
        <v>539141.57700000005</v>
      </c>
      <c r="I1005" s="33">
        <v>6520818.4160000002</v>
      </c>
      <c r="J1005" s="33">
        <v>1000.87</v>
      </c>
      <c r="K1005" s="34">
        <v>39302.727083333331</v>
      </c>
      <c r="L1005" s="33"/>
      <c r="M1005" s="33"/>
      <c r="N1005" s="32" t="s">
        <v>10</v>
      </c>
    </row>
    <row r="1006" spans="1:14" ht="15.5" x14ac:dyDescent="0.35">
      <c r="A1006" s="31" t="str">
        <f t="shared" si="15"/>
        <v>2007-VL Long-165-0</v>
      </c>
      <c r="B1006" s="32">
        <v>2007</v>
      </c>
      <c r="C1006" s="32" t="s">
        <v>9</v>
      </c>
      <c r="D1006" s="32">
        <v>165</v>
      </c>
      <c r="E1006" s="32">
        <v>0</v>
      </c>
      <c r="F1006" s="33">
        <v>481377.28399999999</v>
      </c>
      <c r="G1006" s="33">
        <v>6523266.9529999997</v>
      </c>
      <c r="H1006" s="33">
        <v>539127.125</v>
      </c>
      <c r="I1006" s="33">
        <v>6520810.801</v>
      </c>
      <c r="J1006" s="33">
        <v>999.87300000000005</v>
      </c>
      <c r="K1006" s="34">
        <v>39302.727777777778</v>
      </c>
      <c r="L1006" s="33"/>
      <c r="M1006" s="33"/>
      <c r="N1006" s="32" t="s">
        <v>10</v>
      </c>
    </row>
    <row r="1007" spans="1:14" ht="15.5" x14ac:dyDescent="0.35">
      <c r="A1007" s="31" t="str">
        <f t="shared" si="15"/>
        <v>2007-VL Long-166-0</v>
      </c>
      <c r="B1007" s="32">
        <v>2007</v>
      </c>
      <c r="C1007" s="32" t="s">
        <v>9</v>
      </c>
      <c r="D1007" s="32">
        <v>166</v>
      </c>
      <c r="E1007" s="32">
        <v>0</v>
      </c>
      <c r="F1007" s="33">
        <v>481362.14</v>
      </c>
      <c r="G1007" s="33">
        <v>6523262.449</v>
      </c>
      <c r="H1007" s="33">
        <v>539112.05599999998</v>
      </c>
      <c r="I1007" s="33">
        <v>6520806.074</v>
      </c>
      <c r="J1007" s="33">
        <v>998.75699999999995</v>
      </c>
      <c r="K1007" s="34">
        <v>39302.728472222225</v>
      </c>
      <c r="L1007" s="33"/>
      <c r="M1007" s="33"/>
      <c r="N1007" s="32" t="s">
        <v>10</v>
      </c>
    </row>
    <row r="1008" spans="1:14" ht="15.5" x14ac:dyDescent="0.35">
      <c r="A1008" s="31" t="str">
        <f t="shared" si="15"/>
        <v>2007-VL Long-167-0</v>
      </c>
      <c r="B1008" s="32">
        <v>2007</v>
      </c>
      <c r="C1008" s="32" t="s">
        <v>9</v>
      </c>
      <c r="D1008" s="32">
        <v>167</v>
      </c>
      <c r="E1008" s="32">
        <v>0</v>
      </c>
      <c r="F1008" s="33">
        <v>481345.72399999999</v>
      </c>
      <c r="G1008" s="33">
        <v>6523261.2029999997</v>
      </c>
      <c r="H1008" s="33">
        <v>539095.66700000002</v>
      </c>
      <c r="I1008" s="33">
        <v>6520804.5829999996</v>
      </c>
      <c r="J1008" s="33">
        <v>997.08100000000002</v>
      </c>
      <c r="K1008" s="34">
        <v>39302.729166666664</v>
      </c>
      <c r="L1008" s="33"/>
      <c r="M1008" s="33"/>
      <c r="N1008" s="32" t="s">
        <v>10</v>
      </c>
    </row>
    <row r="1009" spans="1:15" ht="15.5" x14ac:dyDescent="0.35">
      <c r="A1009" s="31" t="str">
        <f t="shared" si="15"/>
        <v>2007-VL Long-168-0</v>
      </c>
      <c r="B1009" s="32">
        <v>2007</v>
      </c>
      <c r="C1009" s="32" t="s">
        <v>9</v>
      </c>
      <c r="D1009" s="32">
        <v>168</v>
      </c>
      <c r="E1009" s="32">
        <v>0</v>
      </c>
      <c r="F1009" s="33">
        <v>481330.88900000002</v>
      </c>
      <c r="G1009" s="33">
        <v>6523259.9859999996</v>
      </c>
      <c r="H1009" s="33">
        <v>539080.85699999996</v>
      </c>
      <c r="I1009" s="33">
        <v>6520803.1449999996</v>
      </c>
      <c r="J1009" s="33">
        <v>995.43700000000001</v>
      </c>
      <c r="K1009" s="34">
        <v>39302.729861111111</v>
      </c>
      <c r="L1009" s="33"/>
      <c r="M1009" s="33"/>
      <c r="N1009" s="32" t="s">
        <v>10</v>
      </c>
    </row>
    <row r="1010" spans="1:15" ht="15.5" x14ac:dyDescent="0.35">
      <c r="A1010" s="31" t="str">
        <f t="shared" si="15"/>
        <v>2007-VL Long-169-0</v>
      </c>
      <c r="B1010" s="32">
        <v>2007</v>
      </c>
      <c r="C1010" s="32" t="s">
        <v>9</v>
      </c>
      <c r="D1010" s="32">
        <v>169</v>
      </c>
      <c r="E1010" s="32">
        <v>0</v>
      </c>
      <c r="F1010" s="33">
        <v>481315.05099999998</v>
      </c>
      <c r="G1010" s="33">
        <v>6523260.0829999996</v>
      </c>
      <c r="H1010" s="33">
        <v>539065.02599999995</v>
      </c>
      <c r="I1010" s="33">
        <v>6520803.0060000001</v>
      </c>
      <c r="J1010" s="33">
        <v>993.86</v>
      </c>
      <c r="K1010" s="34">
        <v>39302.730555555558</v>
      </c>
      <c r="L1010" s="33"/>
      <c r="M1010" s="33"/>
      <c r="N1010" s="32" t="s">
        <v>10</v>
      </c>
    </row>
    <row r="1011" spans="1:15" ht="15.5" x14ac:dyDescent="0.35">
      <c r="A1011" s="31" t="str">
        <f t="shared" si="15"/>
        <v>2007-VL Long-170-0</v>
      </c>
      <c r="B1011" s="32">
        <v>2007</v>
      </c>
      <c r="C1011" s="32" t="s">
        <v>9</v>
      </c>
      <c r="D1011" s="32">
        <v>170</v>
      </c>
      <c r="E1011" s="32">
        <v>0</v>
      </c>
      <c r="F1011" s="33">
        <v>481298.03100000002</v>
      </c>
      <c r="G1011" s="33">
        <v>6523261.3020000001</v>
      </c>
      <c r="H1011" s="33">
        <v>539047.99600000004</v>
      </c>
      <c r="I1011" s="33">
        <v>6520803.9699999997</v>
      </c>
      <c r="J1011" s="33">
        <v>993.59400000000005</v>
      </c>
      <c r="K1011" s="34">
        <v>39302.731249999997</v>
      </c>
      <c r="L1011" s="33"/>
      <c r="M1011" s="33"/>
      <c r="N1011" s="32" t="s">
        <v>10</v>
      </c>
    </row>
    <row r="1012" spans="1:15" ht="15.5" x14ac:dyDescent="0.35">
      <c r="A1012" s="31" t="str">
        <f t="shared" si="15"/>
        <v>2007-VL Long-171-0</v>
      </c>
      <c r="B1012" s="32">
        <v>2007</v>
      </c>
      <c r="C1012" s="32" t="s">
        <v>9</v>
      </c>
      <c r="D1012" s="32">
        <v>171</v>
      </c>
      <c r="E1012" s="32">
        <v>0</v>
      </c>
      <c r="F1012" s="33">
        <v>481281.96</v>
      </c>
      <c r="G1012" s="33">
        <v>6523260.7220000001</v>
      </c>
      <c r="H1012" s="33">
        <v>539031.94200000004</v>
      </c>
      <c r="I1012" s="33">
        <v>6520803.1509999996</v>
      </c>
      <c r="J1012" s="33">
        <v>994.548</v>
      </c>
      <c r="K1012" s="34">
        <v>39302.731944444444</v>
      </c>
      <c r="L1012" s="33"/>
      <c r="M1012" s="33"/>
      <c r="N1012" s="32" t="s">
        <v>10</v>
      </c>
    </row>
    <row r="1013" spans="1:15" ht="15.5" x14ac:dyDescent="0.35">
      <c r="A1013" s="31" t="str">
        <f t="shared" si="15"/>
        <v>2007-VL Long-172-0</v>
      </c>
      <c r="B1013" s="32">
        <v>2007</v>
      </c>
      <c r="C1013" s="32" t="s">
        <v>9</v>
      </c>
      <c r="D1013" s="32">
        <v>172</v>
      </c>
      <c r="E1013" s="32">
        <v>0</v>
      </c>
      <c r="F1013" s="33">
        <v>481266.15</v>
      </c>
      <c r="G1013" s="33">
        <v>6523259.7620000001</v>
      </c>
      <c r="H1013" s="33">
        <v>539016.15399999998</v>
      </c>
      <c r="I1013" s="33">
        <v>6520801.9550000001</v>
      </c>
      <c r="J1013" s="33">
        <v>994.68200000000002</v>
      </c>
      <c r="K1013" s="34">
        <v>39302.732638888891</v>
      </c>
      <c r="L1013" s="33"/>
      <c r="M1013" s="33"/>
      <c r="N1013" s="32" t="s">
        <v>10</v>
      </c>
    </row>
    <row r="1014" spans="1:15" ht="15.5" x14ac:dyDescent="0.35">
      <c r="A1014" s="31" t="str">
        <f t="shared" si="15"/>
        <v>2007-VL Long-173-0</v>
      </c>
      <c r="B1014" s="32">
        <v>2007</v>
      </c>
      <c r="C1014" s="32" t="s">
        <v>9</v>
      </c>
      <c r="D1014" s="32">
        <v>173</v>
      </c>
      <c r="E1014" s="32">
        <v>0</v>
      </c>
      <c r="F1014" s="33">
        <v>481252.88799999998</v>
      </c>
      <c r="G1014" s="33">
        <v>6523253.4419999998</v>
      </c>
      <c r="H1014" s="33">
        <v>539002.99300000002</v>
      </c>
      <c r="I1014" s="33">
        <v>6520795.4400000004</v>
      </c>
      <c r="J1014" s="33">
        <v>994.46500000000003</v>
      </c>
      <c r="K1014" s="34">
        <v>39302.73333333333</v>
      </c>
      <c r="L1014" s="33"/>
      <c r="M1014" s="33"/>
      <c r="N1014" s="32" t="s">
        <v>10</v>
      </c>
    </row>
    <row r="1015" spans="1:15" ht="15.5" x14ac:dyDescent="0.35">
      <c r="A1015" s="31" t="str">
        <f t="shared" si="15"/>
        <v>2007-VL Long-174-0</v>
      </c>
      <c r="B1015" s="32">
        <v>2007</v>
      </c>
      <c r="C1015" s="32" t="s">
        <v>9</v>
      </c>
      <c r="D1015" s="32">
        <v>174</v>
      </c>
      <c r="E1015" s="32">
        <v>0</v>
      </c>
      <c r="F1015" s="33">
        <v>481239.359</v>
      </c>
      <c r="G1015" s="33">
        <v>6523244.0559999999</v>
      </c>
      <c r="H1015" s="33">
        <v>538989.61</v>
      </c>
      <c r="I1015" s="33">
        <v>6520785.8569999998</v>
      </c>
      <c r="J1015" s="33">
        <v>994.221</v>
      </c>
      <c r="K1015" s="34">
        <v>39302.734027777777</v>
      </c>
      <c r="L1015" s="33"/>
      <c r="M1015" s="33"/>
      <c r="N1015" s="32" t="s">
        <v>10</v>
      </c>
    </row>
    <row r="1016" spans="1:15" ht="15.5" x14ac:dyDescent="0.35">
      <c r="A1016" s="31" t="str">
        <f t="shared" si="15"/>
        <v>2007-VL Long-175-0</v>
      </c>
      <c r="B1016" s="32">
        <v>2007</v>
      </c>
      <c r="C1016" s="32" t="s">
        <v>9</v>
      </c>
      <c r="D1016" s="32">
        <v>175</v>
      </c>
      <c r="E1016" s="32">
        <v>0</v>
      </c>
      <c r="F1016" s="33">
        <v>481226.05</v>
      </c>
      <c r="G1016" s="33">
        <v>6523230.7560000001</v>
      </c>
      <c r="H1016" s="33">
        <v>538976.50699999998</v>
      </c>
      <c r="I1016" s="33">
        <v>6520772.3650000002</v>
      </c>
      <c r="J1016" s="33">
        <v>993.81899999999996</v>
      </c>
      <c r="K1016" s="34">
        <v>39302.734722222223</v>
      </c>
      <c r="L1016" s="33"/>
      <c r="M1016" s="33"/>
      <c r="N1016" s="32" t="s">
        <v>10</v>
      </c>
    </row>
    <row r="1017" spans="1:15" ht="15.5" x14ac:dyDescent="0.35">
      <c r="A1017" s="31" t="str">
        <f t="shared" si="15"/>
        <v>2007-VL Long-176-0</v>
      </c>
      <c r="B1017" s="32">
        <v>2007</v>
      </c>
      <c r="C1017" s="32" t="s">
        <v>9</v>
      </c>
      <c r="D1017" s="32">
        <v>176</v>
      </c>
      <c r="E1017" s="32">
        <v>0</v>
      </c>
      <c r="F1017" s="33">
        <v>481212.48300000001</v>
      </c>
      <c r="G1017" s="33">
        <v>6523218.9809999997</v>
      </c>
      <c r="H1017" s="33">
        <v>538963.12199999997</v>
      </c>
      <c r="I1017" s="33">
        <v>6520760.3930000002</v>
      </c>
      <c r="J1017" s="33">
        <v>992.76300000000003</v>
      </c>
      <c r="K1017" s="34">
        <v>39302.73541666667</v>
      </c>
      <c r="L1017" s="33"/>
      <c r="M1017" s="33"/>
      <c r="N1017" s="32" t="s">
        <v>10</v>
      </c>
    </row>
    <row r="1018" spans="1:15" ht="15.5" x14ac:dyDescent="0.35">
      <c r="A1018" s="31" t="str">
        <f t="shared" si="15"/>
        <v>2007-VL Long-177-0</v>
      </c>
      <c r="B1018" s="32">
        <v>2007</v>
      </c>
      <c r="C1018" s="32" t="s">
        <v>9</v>
      </c>
      <c r="D1018" s="32">
        <v>177</v>
      </c>
      <c r="E1018" s="32">
        <v>0</v>
      </c>
      <c r="F1018" s="33">
        <v>481197.67300000001</v>
      </c>
      <c r="G1018" s="33">
        <v>6523210.6859999998</v>
      </c>
      <c r="H1018" s="33">
        <v>538948.44299999997</v>
      </c>
      <c r="I1018" s="33">
        <v>6520751.8810000001</v>
      </c>
      <c r="J1018" s="33">
        <v>991.21299999999997</v>
      </c>
      <c r="K1018" s="34">
        <v>39302.736111111109</v>
      </c>
      <c r="L1018" s="33"/>
      <c r="M1018" s="33"/>
      <c r="N1018" s="32" t="s">
        <v>10</v>
      </c>
    </row>
    <row r="1019" spans="1:15" ht="15.5" x14ac:dyDescent="0.35">
      <c r="A1019" s="31" t="str">
        <f t="shared" si="15"/>
        <v>2007-VL Long-178-0</v>
      </c>
      <c r="B1019" s="32">
        <v>2007</v>
      </c>
      <c r="C1019" s="32" t="s">
        <v>9</v>
      </c>
      <c r="D1019" s="32">
        <v>178</v>
      </c>
      <c r="E1019" s="32">
        <v>0</v>
      </c>
      <c r="F1019" s="33">
        <v>481181.58299999998</v>
      </c>
      <c r="G1019" s="33">
        <v>6523203.1030000001</v>
      </c>
      <c r="H1019" s="33">
        <v>538932.47400000005</v>
      </c>
      <c r="I1019" s="33">
        <v>6520744.0619999999</v>
      </c>
      <c r="J1019" s="33">
        <v>989.79</v>
      </c>
      <c r="K1019" s="34">
        <v>39302.736805555556</v>
      </c>
      <c r="L1019" s="33"/>
      <c r="M1019" s="33"/>
      <c r="N1019" s="32" t="s">
        <v>10</v>
      </c>
    </row>
    <row r="1020" spans="1:15" ht="15.5" x14ac:dyDescent="0.35">
      <c r="A1020" s="31" t="str">
        <f t="shared" si="15"/>
        <v>2007-VL Long-179-0</v>
      </c>
      <c r="B1020" s="32">
        <v>2007</v>
      </c>
      <c r="C1020" s="32" t="s">
        <v>9</v>
      </c>
      <c r="D1020" s="32">
        <v>179</v>
      </c>
      <c r="E1020" s="32">
        <v>0</v>
      </c>
      <c r="F1020" s="33">
        <v>481167.02</v>
      </c>
      <c r="G1020" s="33">
        <v>6523194.449</v>
      </c>
      <c r="H1020" s="33">
        <v>538918.04799999995</v>
      </c>
      <c r="I1020" s="33">
        <v>6520735.1950000003</v>
      </c>
      <c r="J1020" s="33">
        <v>988.43700000000001</v>
      </c>
      <c r="K1020" s="34">
        <v>39302.738194444442</v>
      </c>
      <c r="L1020" s="33"/>
      <c r="M1020" s="33"/>
      <c r="N1020" s="32" t="s">
        <v>10</v>
      </c>
    </row>
    <row r="1021" spans="1:15" ht="15.5" x14ac:dyDescent="0.35">
      <c r="A1021" s="35" t="str">
        <f t="shared" si="15"/>
        <v>2013-VL Long-1-0</v>
      </c>
      <c r="B1021" s="35">
        <v>2013</v>
      </c>
      <c r="C1021" s="36" t="s">
        <v>9</v>
      </c>
      <c r="D1021" s="35">
        <v>1</v>
      </c>
      <c r="E1021" s="35">
        <v>0</v>
      </c>
      <c r="F1021" s="37"/>
      <c r="G1021" s="37"/>
      <c r="H1021" s="37"/>
      <c r="I1021" s="37"/>
      <c r="J1021" s="37"/>
      <c r="K1021" s="38"/>
      <c r="L1021" s="37"/>
      <c r="M1021" s="37"/>
      <c r="N1021" s="35" t="s">
        <v>13</v>
      </c>
      <c r="O1021" s="2"/>
    </row>
    <row r="1022" spans="1:15" ht="15.5" x14ac:dyDescent="0.35">
      <c r="A1022" s="35" t="str">
        <f t="shared" si="15"/>
        <v>2013-VL Long-2-0</v>
      </c>
      <c r="B1022" s="35">
        <v>2013</v>
      </c>
      <c r="C1022" s="36" t="s">
        <v>9</v>
      </c>
      <c r="D1022" s="35">
        <v>2</v>
      </c>
      <c r="E1022" s="35">
        <v>0</v>
      </c>
      <c r="F1022" s="37"/>
      <c r="G1022" s="37"/>
      <c r="H1022" s="37">
        <v>540534.10800000001</v>
      </c>
      <c r="I1022" s="37">
        <v>6521239.7029999997</v>
      </c>
      <c r="J1022" s="37">
        <v>1060.8779999999999</v>
      </c>
      <c r="K1022" s="38">
        <v>41487.441574074073</v>
      </c>
      <c r="L1022" s="37"/>
      <c r="M1022" s="37"/>
      <c r="N1022" s="35"/>
      <c r="O1022" s="2"/>
    </row>
    <row r="1023" spans="1:15" ht="15.5" x14ac:dyDescent="0.35">
      <c r="A1023" s="35" t="str">
        <f t="shared" si="15"/>
        <v>2013-VL Long-3-0</v>
      </c>
      <c r="B1023" s="35">
        <v>2013</v>
      </c>
      <c r="C1023" s="36" t="s">
        <v>9</v>
      </c>
      <c r="D1023" s="35">
        <v>3</v>
      </c>
      <c r="E1023" s="35">
        <v>0</v>
      </c>
      <c r="F1023" s="37"/>
      <c r="G1023" s="37"/>
      <c r="H1023" s="37">
        <v>540527.62399999995</v>
      </c>
      <c r="I1023" s="37">
        <v>6521240.4819999998</v>
      </c>
      <c r="J1023" s="37">
        <v>1061.3340000000001</v>
      </c>
      <c r="K1023" s="38">
        <v>41487.443159722221</v>
      </c>
      <c r="L1023" s="37"/>
      <c r="M1023" s="37"/>
      <c r="N1023" s="35"/>
      <c r="O1023" s="2"/>
    </row>
    <row r="1024" spans="1:15" ht="15.5" x14ac:dyDescent="0.35">
      <c r="A1024" s="35" t="str">
        <f t="shared" si="15"/>
        <v>2013-VL Long-4-0</v>
      </c>
      <c r="B1024" s="35">
        <v>2013</v>
      </c>
      <c r="C1024" s="36" t="s">
        <v>9</v>
      </c>
      <c r="D1024" s="35">
        <v>4</v>
      </c>
      <c r="E1024" s="35">
        <v>0</v>
      </c>
      <c r="F1024" s="37"/>
      <c r="G1024" s="37"/>
      <c r="H1024" s="37">
        <v>540520.82499999995</v>
      </c>
      <c r="I1024" s="37">
        <v>6521241.3609999996</v>
      </c>
      <c r="J1024" s="37">
        <v>1062.913</v>
      </c>
      <c r="K1024" s="38">
        <v>41487.44462962963</v>
      </c>
      <c r="L1024" s="37"/>
      <c r="M1024" s="37"/>
      <c r="N1024" s="35"/>
      <c r="O1024" s="2"/>
    </row>
    <row r="1025" spans="1:15" ht="15.5" x14ac:dyDescent="0.35">
      <c r="A1025" s="35" t="str">
        <f t="shared" si="15"/>
        <v>2013-VL Long-5-0</v>
      </c>
      <c r="B1025" s="35">
        <v>2013</v>
      </c>
      <c r="C1025" s="36" t="s">
        <v>9</v>
      </c>
      <c r="D1025" s="35">
        <v>5</v>
      </c>
      <c r="E1025" s="35">
        <v>0</v>
      </c>
      <c r="F1025" s="37"/>
      <c r="G1025" s="37"/>
      <c r="H1025" s="37">
        <v>540514.14199999999</v>
      </c>
      <c r="I1025" s="37">
        <v>6521241.199</v>
      </c>
      <c r="J1025" s="37">
        <v>1064.54</v>
      </c>
      <c r="K1025" s="38">
        <v>41487.445856481485</v>
      </c>
      <c r="L1025" s="37"/>
      <c r="M1025" s="37"/>
      <c r="N1025" s="35"/>
      <c r="O1025" s="2"/>
    </row>
    <row r="1026" spans="1:15" ht="15.5" x14ac:dyDescent="0.35">
      <c r="A1026" s="35" t="str">
        <f t="shared" si="15"/>
        <v>2013-VL Long-6-0</v>
      </c>
      <c r="B1026" s="35">
        <v>2013</v>
      </c>
      <c r="C1026" s="36" t="s">
        <v>9</v>
      </c>
      <c r="D1026" s="35">
        <v>6</v>
      </c>
      <c r="E1026" s="35">
        <v>0</v>
      </c>
      <c r="F1026" s="37"/>
      <c r="G1026" s="37"/>
      <c r="H1026" s="37">
        <v>540508.14099999995</v>
      </c>
      <c r="I1026" s="37">
        <v>6521241.3490000004</v>
      </c>
      <c r="J1026" s="37">
        <v>1065.396</v>
      </c>
      <c r="K1026" s="38">
        <v>41487.447094907409</v>
      </c>
      <c r="L1026" s="37"/>
      <c r="M1026" s="37"/>
      <c r="N1026" s="35"/>
      <c r="O1026" s="2"/>
    </row>
    <row r="1027" spans="1:15" ht="15.5" x14ac:dyDescent="0.35">
      <c r="A1027" s="35" t="str">
        <f t="shared" ref="A1027:A1090" si="16">B1027 &amp; "-" &amp; C1027 &amp; "-" &amp; D1027 &amp; "-" &amp; E1027</f>
        <v>2013-VL Long-7-0</v>
      </c>
      <c r="B1027" s="35">
        <v>2013</v>
      </c>
      <c r="C1027" s="36" t="s">
        <v>9</v>
      </c>
      <c r="D1027" s="35">
        <v>7</v>
      </c>
      <c r="E1027" s="35">
        <v>0</v>
      </c>
      <c r="F1027" s="37"/>
      <c r="G1027" s="37"/>
      <c r="H1027" s="37">
        <v>540500.95299999998</v>
      </c>
      <c r="I1027" s="37">
        <v>6521241.0860000001</v>
      </c>
      <c r="J1027" s="37">
        <v>1066.2159999999999</v>
      </c>
      <c r="K1027" s="38">
        <v>41487.447627314818</v>
      </c>
      <c r="L1027" s="37"/>
      <c r="M1027" s="37"/>
      <c r="N1027" s="35"/>
      <c r="O1027" s="2"/>
    </row>
    <row r="1028" spans="1:15" ht="15.5" x14ac:dyDescent="0.35">
      <c r="A1028" s="35" t="str">
        <f t="shared" si="16"/>
        <v>2013-VL Long-8-0</v>
      </c>
      <c r="B1028" s="35">
        <v>2013</v>
      </c>
      <c r="C1028" s="36" t="s">
        <v>9</v>
      </c>
      <c r="D1028" s="35">
        <v>8</v>
      </c>
      <c r="E1028" s="35">
        <v>0</v>
      </c>
      <c r="F1028" s="37"/>
      <c r="G1028" s="37"/>
      <c r="H1028" s="37">
        <v>540493.07799999998</v>
      </c>
      <c r="I1028" s="37">
        <v>6521241.6370000001</v>
      </c>
      <c r="J1028" s="37">
        <v>1067</v>
      </c>
      <c r="K1028" s="38">
        <v>41487.448634259257</v>
      </c>
      <c r="L1028" s="37"/>
      <c r="M1028" s="37"/>
      <c r="N1028" s="35"/>
      <c r="O1028" s="2"/>
    </row>
    <row r="1029" spans="1:15" ht="15.5" x14ac:dyDescent="0.35">
      <c r="A1029" s="35" t="str">
        <f t="shared" si="16"/>
        <v>2013-VL Long-9-0</v>
      </c>
      <c r="B1029" s="35">
        <v>2013</v>
      </c>
      <c r="C1029" s="36" t="s">
        <v>9</v>
      </c>
      <c r="D1029" s="35">
        <v>9</v>
      </c>
      <c r="E1029" s="35">
        <v>0</v>
      </c>
      <c r="F1029" s="37"/>
      <c r="G1029" s="37"/>
      <c r="H1029" s="37">
        <v>540485.04399999999</v>
      </c>
      <c r="I1029" s="37">
        <v>6521241.7139999997</v>
      </c>
      <c r="J1029" s="37">
        <v>1067.3499999999999</v>
      </c>
      <c r="K1029" s="38">
        <v>41487.449328703704</v>
      </c>
      <c r="L1029" s="37"/>
      <c r="M1029" s="37"/>
      <c r="N1029" s="35"/>
      <c r="O1029" s="2"/>
    </row>
    <row r="1030" spans="1:15" ht="15.5" x14ac:dyDescent="0.35">
      <c r="A1030" s="35" t="str">
        <f t="shared" si="16"/>
        <v>2013-VL Long-10-0</v>
      </c>
      <c r="B1030" s="35">
        <v>2013</v>
      </c>
      <c r="C1030" s="36" t="s">
        <v>9</v>
      </c>
      <c r="D1030" s="35">
        <v>10</v>
      </c>
      <c r="E1030" s="35">
        <v>0</v>
      </c>
      <c r="F1030" s="37"/>
      <c r="G1030" s="37"/>
      <c r="H1030" s="37">
        <v>540478.91700000002</v>
      </c>
      <c r="I1030" s="37">
        <v>6521242.1969999997</v>
      </c>
      <c r="J1030" s="37">
        <v>1067.134</v>
      </c>
      <c r="K1030" s="38">
        <v>41487.450208333335</v>
      </c>
      <c r="L1030" s="37"/>
      <c r="M1030" s="37"/>
      <c r="N1030" s="35"/>
      <c r="O1030" s="2"/>
    </row>
    <row r="1031" spans="1:15" ht="15.5" x14ac:dyDescent="0.35">
      <c r="A1031" s="35" t="str">
        <f t="shared" si="16"/>
        <v>2013-VL Long-11-0</v>
      </c>
      <c r="B1031" s="35">
        <v>2013</v>
      </c>
      <c r="C1031" s="36" t="s">
        <v>9</v>
      </c>
      <c r="D1031" s="35">
        <v>11</v>
      </c>
      <c r="E1031" s="35">
        <v>0</v>
      </c>
      <c r="F1031" s="37"/>
      <c r="G1031" s="37"/>
      <c r="H1031" s="37">
        <v>540471.60499999998</v>
      </c>
      <c r="I1031" s="37">
        <v>6521242.3320000004</v>
      </c>
      <c r="J1031" s="37">
        <v>1066.835</v>
      </c>
      <c r="K1031" s="38">
        <v>41487.451145833336</v>
      </c>
      <c r="L1031" s="37"/>
      <c r="M1031" s="37"/>
      <c r="N1031" s="35"/>
      <c r="O1031" s="2"/>
    </row>
    <row r="1032" spans="1:15" ht="15.5" x14ac:dyDescent="0.35">
      <c r="A1032" s="35" t="str">
        <f t="shared" si="16"/>
        <v>2013-VL Long-12-0</v>
      </c>
      <c r="B1032" s="35">
        <v>2013</v>
      </c>
      <c r="C1032" s="36" t="s">
        <v>9</v>
      </c>
      <c r="D1032" s="35">
        <v>12</v>
      </c>
      <c r="E1032" s="35">
        <v>0</v>
      </c>
      <c r="F1032" s="37"/>
      <c r="G1032" s="37"/>
      <c r="H1032" s="37">
        <v>540464.47100000002</v>
      </c>
      <c r="I1032" s="37">
        <v>6521242.7139999997</v>
      </c>
      <c r="J1032" s="37">
        <v>1066.5409999999999</v>
      </c>
      <c r="K1032" s="38">
        <v>41487.452060185184</v>
      </c>
      <c r="L1032" s="37"/>
      <c r="M1032" s="37"/>
      <c r="N1032" s="35"/>
      <c r="O1032" s="2"/>
    </row>
    <row r="1033" spans="1:15" ht="15.5" x14ac:dyDescent="0.35">
      <c r="A1033" s="35" t="str">
        <f t="shared" si="16"/>
        <v>2013-VL Long-13-0</v>
      </c>
      <c r="B1033" s="35">
        <v>2013</v>
      </c>
      <c r="C1033" s="36" t="s">
        <v>9</v>
      </c>
      <c r="D1033" s="35">
        <v>13</v>
      </c>
      <c r="E1033" s="35">
        <v>0</v>
      </c>
      <c r="F1033" s="37"/>
      <c r="G1033" s="37"/>
      <c r="H1033" s="37">
        <v>540458.00699999998</v>
      </c>
      <c r="I1033" s="37">
        <v>6521241.5839999998</v>
      </c>
      <c r="J1033" s="37">
        <v>1066.1369999999999</v>
      </c>
      <c r="K1033" s="38">
        <v>41487.452708333331</v>
      </c>
      <c r="L1033" s="37"/>
      <c r="M1033" s="37"/>
      <c r="N1033" s="35"/>
      <c r="O1033" s="2"/>
    </row>
    <row r="1034" spans="1:15" ht="15.5" x14ac:dyDescent="0.35">
      <c r="A1034" s="35" t="str">
        <f t="shared" si="16"/>
        <v>2013-VL Long-14-0</v>
      </c>
      <c r="B1034" s="35">
        <v>2013</v>
      </c>
      <c r="C1034" s="36" t="s">
        <v>9</v>
      </c>
      <c r="D1034" s="35">
        <v>14</v>
      </c>
      <c r="E1034" s="35">
        <v>0</v>
      </c>
      <c r="F1034" s="37"/>
      <c r="G1034" s="37"/>
      <c r="H1034" s="37">
        <v>540451.52599999995</v>
      </c>
      <c r="I1034" s="37">
        <v>6521241.1140000001</v>
      </c>
      <c r="J1034" s="37">
        <v>1065.527</v>
      </c>
      <c r="K1034" s="38">
        <v>41487.453275462962</v>
      </c>
      <c r="L1034" s="37"/>
      <c r="M1034" s="37"/>
      <c r="N1034" s="35"/>
      <c r="O1034" s="2"/>
    </row>
    <row r="1035" spans="1:15" ht="15.5" x14ac:dyDescent="0.35">
      <c r="A1035" s="35" t="str">
        <f t="shared" si="16"/>
        <v>2013-VL Long-15-0</v>
      </c>
      <c r="B1035" s="35">
        <v>2013</v>
      </c>
      <c r="C1035" s="36" t="s">
        <v>9</v>
      </c>
      <c r="D1035" s="35">
        <v>15</v>
      </c>
      <c r="E1035" s="35">
        <v>0</v>
      </c>
      <c r="F1035" s="37"/>
      <c r="G1035" s="37"/>
      <c r="H1035" s="37">
        <v>540444.26599999995</v>
      </c>
      <c r="I1035" s="37">
        <v>6521240.591</v>
      </c>
      <c r="J1035" s="37">
        <v>1064.6279999999999</v>
      </c>
      <c r="K1035" s="38">
        <v>41487.454062500001</v>
      </c>
      <c r="L1035" s="37"/>
      <c r="M1035" s="37"/>
      <c r="N1035" s="35"/>
      <c r="O1035" s="2"/>
    </row>
    <row r="1036" spans="1:15" ht="15.5" x14ac:dyDescent="0.35">
      <c r="A1036" s="35" t="str">
        <f t="shared" si="16"/>
        <v>2013-VL Long-16-0</v>
      </c>
      <c r="B1036" s="35">
        <v>2013</v>
      </c>
      <c r="C1036" s="36" t="s">
        <v>9</v>
      </c>
      <c r="D1036" s="35">
        <v>16</v>
      </c>
      <c r="E1036" s="35">
        <v>0</v>
      </c>
      <c r="F1036" s="37"/>
      <c r="G1036" s="37"/>
      <c r="H1036" s="37">
        <v>540436.59499999997</v>
      </c>
      <c r="I1036" s="37">
        <v>6521240.1349999998</v>
      </c>
      <c r="J1036" s="37">
        <v>1063.653</v>
      </c>
      <c r="K1036" s="38">
        <v>41487.45484953704</v>
      </c>
      <c r="L1036" s="37"/>
      <c r="M1036" s="37"/>
      <c r="N1036" s="35"/>
      <c r="O1036" s="2"/>
    </row>
    <row r="1037" spans="1:15" ht="15.5" x14ac:dyDescent="0.35">
      <c r="A1037" s="35" t="str">
        <f t="shared" si="16"/>
        <v>2013-VL Long-17-0</v>
      </c>
      <c r="B1037" s="35">
        <v>2013</v>
      </c>
      <c r="C1037" s="36" t="s">
        <v>9</v>
      </c>
      <c r="D1037" s="35">
        <v>17</v>
      </c>
      <c r="E1037" s="35">
        <v>0</v>
      </c>
      <c r="F1037" s="37"/>
      <c r="G1037" s="37"/>
      <c r="H1037" s="37">
        <v>540428.848</v>
      </c>
      <c r="I1037" s="37">
        <v>6521239.7460000003</v>
      </c>
      <c r="J1037" s="37">
        <v>1062.193</v>
      </c>
      <c r="K1037" s="38">
        <v>41487.455648148149</v>
      </c>
      <c r="L1037" s="37"/>
      <c r="M1037" s="37"/>
      <c r="N1037" s="35"/>
      <c r="O1037" s="2"/>
    </row>
    <row r="1038" spans="1:15" ht="15.5" x14ac:dyDescent="0.35">
      <c r="A1038" s="35" t="str">
        <f t="shared" si="16"/>
        <v>2013-VL Long-18-0</v>
      </c>
      <c r="B1038" s="35">
        <v>2013</v>
      </c>
      <c r="C1038" s="36" t="s">
        <v>9</v>
      </c>
      <c r="D1038" s="35">
        <v>18</v>
      </c>
      <c r="E1038" s="35">
        <v>0</v>
      </c>
      <c r="F1038" s="37"/>
      <c r="G1038" s="37"/>
      <c r="H1038" s="37">
        <v>540421.73800000001</v>
      </c>
      <c r="I1038" s="37">
        <v>6521240.0439999998</v>
      </c>
      <c r="J1038" s="37">
        <v>1060.0719999999999</v>
      </c>
      <c r="K1038" s="38">
        <v>41487.456909722219</v>
      </c>
      <c r="L1038" s="37"/>
      <c r="M1038" s="37"/>
      <c r="N1038" s="35"/>
      <c r="O1038" s="2"/>
    </row>
    <row r="1039" spans="1:15" ht="15.5" x14ac:dyDescent="0.35">
      <c r="A1039" s="35" t="str">
        <f t="shared" si="16"/>
        <v>2013-VL Long-19-0</v>
      </c>
      <c r="B1039" s="35">
        <v>2013</v>
      </c>
      <c r="C1039" s="36" t="s">
        <v>9</v>
      </c>
      <c r="D1039" s="35">
        <v>19</v>
      </c>
      <c r="E1039" s="35">
        <v>0</v>
      </c>
      <c r="F1039" s="37"/>
      <c r="G1039" s="37"/>
      <c r="H1039" s="37">
        <v>540414.33400000003</v>
      </c>
      <c r="I1039" s="37">
        <v>6521239.9960000003</v>
      </c>
      <c r="J1039" s="37">
        <v>1058.3219999999999</v>
      </c>
      <c r="K1039" s="38">
        <v>41487.457569444443</v>
      </c>
      <c r="L1039" s="37"/>
      <c r="M1039" s="37"/>
      <c r="N1039" s="35"/>
      <c r="O1039" s="2"/>
    </row>
    <row r="1040" spans="1:15" ht="15.5" x14ac:dyDescent="0.35">
      <c r="A1040" s="35" t="str">
        <f t="shared" si="16"/>
        <v>2013-VL Long-20-0</v>
      </c>
      <c r="B1040" s="35">
        <v>2013</v>
      </c>
      <c r="C1040" s="36" t="s">
        <v>9</v>
      </c>
      <c r="D1040" s="35">
        <v>20</v>
      </c>
      <c r="E1040" s="35">
        <v>0</v>
      </c>
      <c r="F1040" s="37"/>
      <c r="G1040" s="37"/>
      <c r="H1040" s="37">
        <v>540405.90599999996</v>
      </c>
      <c r="I1040" s="37">
        <v>6521239.807</v>
      </c>
      <c r="J1040" s="37">
        <v>1056.481</v>
      </c>
      <c r="K1040" s="38">
        <v>41487.458460648151</v>
      </c>
      <c r="L1040" s="37"/>
      <c r="M1040" s="37"/>
      <c r="N1040" s="35"/>
      <c r="O1040" s="2"/>
    </row>
    <row r="1041" spans="1:15" ht="15.5" x14ac:dyDescent="0.35">
      <c r="A1041" s="35" t="str">
        <f t="shared" si="16"/>
        <v>2013-VL Long-21-0</v>
      </c>
      <c r="B1041" s="35">
        <v>2013</v>
      </c>
      <c r="C1041" s="36" t="s">
        <v>9</v>
      </c>
      <c r="D1041" s="35">
        <v>21</v>
      </c>
      <c r="E1041" s="35">
        <v>0</v>
      </c>
      <c r="F1041" s="37"/>
      <c r="G1041" s="37"/>
      <c r="H1041" s="37">
        <v>540399.35</v>
      </c>
      <c r="I1041" s="37">
        <v>6521239.983</v>
      </c>
      <c r="J1041" s="37">
        <v>1055.1790000000001</v>
      </c>
      <c r="K1041" s="38">
        <v>41487.459444444445</v>
      </c>
      <c r="L1041" s="37"/>
      <c r="M1041" s="37"/>
      <c r="N1041" s="35"/>
      <c r="O1041" s="2"/>
    </row>
    <row r="1042" spans="1:15" ht="15.5" x14ac:dyDescent="0.35">
      <c r="A1042" s="35" t="str">
        <f t="shared" si="16"/>
        <v>2013-VL Long-22-0</v>
      </c>
      <c r="B1042" s="35">
        <v>2013</v>
      </c>
      <c r="C1042" s="36" t="s">
        <v>9</v>
      </c>
      <c r="D1042" s="35">
        <v>22</v>
      </c>
      <c r="E1042" s="35">
        <v>0</v>
      </c>
      <c r="F1042" s="37"/>
      <c r="G1042" s="37"/>
      <c r="H1042" s="37">
        <v>540393.72199999995</v>
      </c>
      <c r="I1042" s="37">
        <v>6521239.1660000002</v>
      </c>
      <c r="J1042" s="37">
        <v>1054.201</v>
      </c>
      <c r="K1042" s="38">
        <v>41487.46020833333</v>
      </c>
      <c r="L1042" s="37"/>
      <c r="M1042" s="37"/>
      <c r="N1042" s="35"/>
      <c r="O1042" s="2"/>
    </row>
    <row r="1043" spans="1:15" ht="15.5" x14ac:dyDescent="0.35">
      <c r="A1043" s="35" t="str">
        <f t="shared" si="16"/>
        <v>2013-VL Long-23-0</v>
      </c>
      <c r="B1043" s="35">
        <v>2013</v>
      </c>
      <c r="C1043" s="36" t="s">
        <v>9</v>
      </c>
      <c r="D1043" s="35">
        <v>23</v>
      </c>
      <c r="E1043" s="35">
        <v>0</v>
      </c>
      <c r="F1043" s="37"/>
      <c r="G1043" s="37"/>
      <c r="H1043" s="37">
        <v>540386.598</v>
      </c>
      <c r="I1043" s="37">
        <v>6521238.8130000001</v>
      </c>
      <c r="J1043" s="37">
        <v>1053.6969999999999</v>
      </c>
      <c r="K1043" s="38">
        <v>41487.461412037039</v>
      </c>
      <c r="L1043" s="37"/>
      <c r="M1043" s="37"/>
      <c r="N1043" s="35"/>
      <c r="O1043" s="2"/>
    </row>
    <row r="1044" spans="1:15" ht="15.5" x14ac:dyDescent="0.35">
      <c r="A1044" s="35" t="str">
        <f t="shared" si="16"/>
        <v>2013-VL Long-24-0</v>
      </c>
      <c r="B1044" s="35">
        <v>2013</v>
      </c>
      <c r="C1044" s="36" t="s">
        <v>9</v>
      </c>
      <c r="D1044" s="35">
        <v>24</v>
      </c>
      <c r="E1044" s="35">
        <v>0</v>
      </c>
      <c r="F1044" s="37"/>
      <c r="G1044" s="37"/>
      <c r="H1044" s="37">
        <v>540378.78099999996</v>
      </c>
      <c r="I1044" s="37">
        <v>6521238.7359999996</v>
      </c>
      <c r="J1044" s="37">
        <v>1055.2449999999999</v>
      </c>
      <c r="K1044" s="38">
        <v>41487.462245370371</v>
      </c>
      <c r="L1044" s="37"/>
      <c r="M1044" s="37"/>
      <c r="N1044" s="35"/>
      <c r="O1044" s="2"/>
    </row>
    <row r="1045" spans="1:15" ht="15.5" x14ac:dyDescent="0.35">
      <c r="A1045" s="35" t="str">
        <f t="shared" si="16"/>
        <v>2013-VL Long-25-0</v>
      </c>
      <c r="B1045" s="35">
        <v>2013</v>
      </c>
      <c r="C1045" s="36" t="s">
        <v>9</v>
      </c>
      <c r="D1045" s="35">
        <v>25</v>
      </c>
      <c r="E1045" s="35">
        <v>0</v>
      </c>
      <c r="F1045" s="37"/>
      <c r="G1045" s="37"/>
      <c r="H1045" s="37">
        <v>540370.92299999995</v>
      </c>
      <c r="I1045" s="37">
        <v>6521238.5049999999</v>
      </c>
      <c r="J1045" s="37">
        <v>1056.6949999999999</v>
      </c>
      <c r="K1045" s="38">
        <v>41487.463194444441</v>
      </c>
      <c r="L1045" s="37"/>
      <c r="M1045" s="37"/>
      <c r="N1045" s="35"/>
      <c r="O1045" s="2"/>
    </row>
    <row r="1046" spans="1:15" ht="15.5" x14ac:dyDescent="0.35">
      <c r="A1046" s="35" t="str">
        <f t="shared" si="16"/>
        <v>2013-VL Long-26-0</v>
      </c>
      <c r="B1046" s="35">
        <v>2013</v>
      </c>
      <c r="C1046" s="36" t="s">
        <v>9</v>
      </c>
      <c r="D1046" s="35">
        <v>26</v>
      </c>
      <c r="E1046" s="35">
        <v>0</v>
      </c>
      <c r="F1046" s="37"/>
      <c r="G1046" s="37"/>
      <c r="H1046" s="37">
        <v>540362.88600000006</v>
      </c>
      <c r="I1046" s="37">
        <v>6521237.6100000003</v>
      </c>
      <c r="J1046" s="37">
        <v>1057.76</v>
      </c>
      <c r="K1046" s="38">
        <v>41487.464189814818</v>
      </c>
      <c r="L1046" s="37"/>
      <c r="M1046" s="37"/>
      <c r="N1046" s="35"/>
      <c r="O1046" s="2"/>
    </row>
    <row r="1047" spans="1:15" ht="15.5" x14ac:dyDescent="0.35">
      <c r="A1047" s="35" t="str">
        <f t="shared" si="16"/>
        <v>2013-VL Long-27-0</v>
      </c>
      <c r="B1047" s="35">
        <v>2013</v>
      </c>
      <c r="C1047" s="36" t="s">
        <v>9</v>
      </c>
      <c r="D1047" s="35">
        <v>27</v>
      </c>
      <c r="E1047" s="35">
        <v>0</v>
      </c>
      <c r="F1047" s="37"/>
      <c r="G1047" s="37"/>
      <c r="H1047" s="37">
        <v>540354.91099999996</v>
      </c>
      <c r="I1047" s="37">
        <v>6521236.2589999996</v>
      </c>
      <c r="J1047" s="37">
        <v>1058.2349999999999</v>
      </c>
      <c r="K1047" s="38">
        <v>41487.465057870373</v>
      </c>
      <c r="L1047" s="37"/>
      <c r="M1047" s="37"/>
      <c r="N1047" s="35"/>
      <c r="O1047" s="2"/>
    </row>
    <row r="1048" spans="1:15" ht="15.5" x14ac:dyDescent="0.35">
      <c r="A1048" s="35" t="str">
        <f t="shared" si="16"/>
        <v>2013-VL Long-28-0</v>
      </c>
      <c r="B1048" s="35">
        <v>2013</v>
      </c>
      <c r="C1048" s="36" t="s">
        <v>9</v>
      </c>
      <c r="D1048" s="35">
        <v>28</v>
      </c>
      <c r="E1048" s="35">
        <v>0</v>
      </c>
      <c r="F1048" s="37"/>
      <c r="G1048" s="37"/>
      <c r="H1048" s="37">
        <v>540347.08600000001</v>
      </c>
      <c r="I1048" s="37">
        <v>6521235.0880000005</v>
      </c>
      <c r="J1048" s="37">
        <v>1058.23</v>
      </c>
      <c r="K1048" s="38">
        <v>41487.466157407405</v>
      </c>
      <c r="L1048" s="37"/>
      <c r="M1048" s="37"/>
      <c r="N1048" s="35"/>
      <c r="O1048" s="2"/>
    </row>
    <row r="1049" spans="1:15" ht="15.5" x14ac:dyDescent="0.35">
      <c r="A1049" s="35" t="str">
        <f t="shared" si="16"/>
        <v>2013-VL Long-29-0</v>
      </c>
      <c r="B1049" s="35">
        <v>2013</v>
      </c>
      <c r="C1049" s="36" t="s">
        <v>9</v>
      </c>
      <c r="D1049" s="35">
        <v>29</v>
      </c>
      <c r="E1049" s="35">
        <v>0</v>
      </c>
      <c r="F1049" s="37"/>
      <c r="G1049" s="37"/>
      <c r="H1049" s="37">
        <v>540339.73199999996</v>
      </c>
      <c r="I1049" s="37">
        <v>6521233.1639999999</v>
      </c>
      <c r="J1049" s="37">
        <v>1057.7429999999999</v>
      </c>
      <c r="K1049" s="38">
        <v>41487.469953703701</v>
      </c>
      <c r="L1049" s="37"/>
      <c r="M1049" s="37"/>
      <c r="N1049" s="35"/>
      <c r="O1049" s="2"/>
    </row>
    <row r="1050" spans="1:15" ht="15.5" x14ac:dyDescent="0.35">
      <c r="A1050" s="35" t="str">
        <f t="shared" si="16"/>
        <v>2013-VL Long-30-0</v>
      </c>
      <c r="B1050" s="35">
        <v>2013</v>
      </c>
      <c r="C1050" s="36" t="s">
        <v>9</v>
      </c>
      <c r="D1050" s="35">
        <v>30</v>
      </c>
      <c r="E1050" s="35">
        <v>0</v>
      </c>
      <c r="F1050" s="37"/>
      <c r="G1050" s="37"/>
      <c r="H1050" s="37">
        <v>540331.47699999996</v>
      </c>
      <c r="I1050" s="37">
        <v>6521231.9960000003</v>
      </c>
      <c r="J1050" s="37">
        <v>1056.595</v>
      </c>
      <c r="K1050" s="38">
        <v>41487.470821759256</v>
      </c>
      <c r="L1050" s="37"/>
      <c r="M1050" s="37"/>
      <c r="N1050" s="35"/>
      <c r="O1050" s="2"/>
    </row>
    <row r="1051" spans="1:15" ht="15.5" x14ac:dyDescent="0.35">
      <c r="A1051" s="35" t="str">
        <f t="shared" si="16"/>
        <v>2013-VL Long-31-0</v>
      </c>
      <c r="B1051" s="35">
        <v>2013</v>
      </c>
      <c r="C1051" s="36" t="s">
        <v>9</v>
      </c>
      <c r="D1051" s="35">
        <v>31</v>
      </c>
      <c r="E1051" s="35">
        <v>0</v>
      </c>
      <c r="F1051" s="37"/>
      <c r="G1051" s="37"/>
      <c r="H1051" s="37">
        <v>540323.41799999995</v>
      </c>
      <c r="I1051" s="37">
        <v>6521231.0279999999</v>
      </c>
      <c r="J1051" s="37">
        <v>1055.4570000000001</v>
      </c>
      <c r="K1051" s="38">
        <v>41487.472268518519</v>
      </c>
      <c r="L1051" s="37"/>
      <c r="M1051" s="37"/>
      <c r="N1051" s="35"/>
      <c r="O1051" s="2"/>
    </row>
    <row r="1052" spans="1:15" ht="15.5" x14ac:dyDescent="0.35">
      <c r="A1052" s="35" t="str">
        <f t="shared" si="16"/>
        <v>2013-VL Long-32-0</v>
      </c>
      <c r="B1052" s="35">
        <v>2013</v>
      </c>
      <c r="C1052" s="36" t="s">
        <v>9</v>
      </c>
      <c r="D1052" s="35">
        <v>32</v>
      </c>
      <c r="E1052" s="35">
        <v>0</v>
      </c>
      <c r="F1052" s="37"/>
      <c r="G1052" s="37"/>
      <c r="H1052" s="37">
        <v>540314.95200000005</v>
      </c>
      <c r="I1052" s="37">
        <v>6521229.6540000001</v>
      </c>
      <c r="J1052" s="37">
        <v>1053.653</v>
      </c>
      <c r="K1052" s="38">
        <v>41487.473009259258</v>
      </c>
      <c r="L1052" s="37"/>
      <c r="M1052" s="37"/>
      <c r="N1052" s="35"/>
      <c r="O1052" s="2"/>
    </row>
    <row r="1053" spans="1:15" ht="15.5" x14ac:dyDescent="0.35">
      <c r="A1053" s="35" t="str">
        <f t="shared" si="16"/>
        <v>2013-VL Long-33-0</v>
      </c>
      <c r="B1053" s="35">
        <v>2013</v>
      </c>
      <c r="C1053" s="36" t="s">
        <v>9</v>
      </c>
      <c r="D1053" s="35">
        <v>33</v>
      </c>
      <c r="E1053" s="35">
        <v>0</v>
      </c>
      <c r="F1053" s="37"/>
      <c r="G1053" s="37"/>
      <c r="H1053" s="37">
        <v>540307.647</v>
      </c>
      <c r="I1053" s="37">
        <v>6521228.2410000004</v>
      </c>
      <c r="J1053" s="37">
        <v>1051.761</v>
      </c>
      <c r="K1053" s="38">
        <v>41487.473807870374</v>
      </c>
      <c r="L1053" s="37"/>
      <c r="M1053" s="37"/>
      <c r="N1053" s="35"/>
      <c r="O1053" s="2"/>
    </row>
    <row r="1054" spans="1:15" ht="15.5" x14ac:dyDescent="0.35">
      <c r="A1054" s="35" t="str">
        <f t="shared" si="16"/>
        <v>2013-VL Long-34-0</v>
      </c>
      <c r="B1054" s="35">
        <v>2013</v>
      </c>
      <c r="C1054" s="36" t="s">
        <v>9</v>
      </c>
      <c r="D1054" s="35">
        <v>34</v>
      </c>
      <c r="E1054" s="35">
        <v>0</v>
      </c>
      <c r="F1054" s="37"/>
      <c r="G1054" s="37"/>
      <c r="H1054" s="37">
        <v>540301.39</v>
      </c>
      <c r="I1054" s="37">
        <v>6521227.1179999998</v>
      </c>
      <c r="J1054" s="37">
        <v>1049.81</v>
      </c>
      <c r="K1054" s="38">
        <v>41487.474710648145</v>
      </c>
      <c r="L1054" s="37"/>
      <c r="M1054" s="37"/>
      <c r="N1054" s="35"/>
      <c r="O1054" s="2"/>
    </row>
    <row r="1055" spans="1:15" ht="15.5" x14ac:dyDescent="0.35">
      <c r="A1055" s="35" t="str">
        <f t="shared" si="16"/>
        <v>2013-VL Long-35-0</v>
      </c>
      <c r="B1055" s="35">
        <v>2013</v>
      </c>
      <c r="C1055" s="36" t="s">
        <v>9</v>
      </c>
      <c r="D1055" s="35">
        <v>35</v>
      </c>
      <c r="E1055" s="35">
        <v>0</v>
      </c>
      <c r="F1055" s="37"/>
      <c r="G1055" s="37"/>
      <c r="H1055" s="37">
        <v>540297.41500000004</v>
      </c>
      <c r="I1055" s="37">
        <v>6521226.6409999998</v>
      </c>
      <c r="J1055" s="37">
        <v>1048.174</v>
      </c>
      <c r="K1055" s="38">
        <v>41487.476793981485</v>
      </c>
      <c r="L1055" s="37"/>
      <c r="M1055" s="37"/>
      <c r="N1055" s="35"/>
      <c r="O1055" s="2"/>
    </row>
    <row r="1056" spans="1:15" ht="15.5" x14ac:dyDescent="0.35">
      <c r="A1056" s="35" t="str">
        <f t="shared" si="16"/>
        <v>2013-VL Long-36-0</v>
      </c>
      <c r="B1056" s="35">
        <v>2013</v>
      </c>
      <c r="C1056" s="36" t="s">
        <v>9</v>
      </c>
      <c r="D1056" s="35">
        <v>36</v>
      </c>
      <c r="E1056" s="35">
        <v>0</v>
      </c>
      <c r="F1056" s="37"/>
      <c r="G1056" s="37"/>
      <c r="H1056" s="37"/>
      <c r="I1056" s="37"/>
      <c r="J1056" s="37"/>
      <c r="K1056" s="38"/>
      <c r="L1056" s="37"/>
      <c r="M1056" s="37"/>
      <c r="N1056" s="35" t="s">
        <v>13</v>
      </c>
      <c r="O1056" s="2"/>
    </row>
    <row r="1057" spans="1:15" ht="15.5" x14ac:dyDescent="0.35">
      <c r="A1057" s="35" t="str">
        <f t="shared" si="16"/>
        <v>2013-VL Long-37-0</v>
      </c>
      <c r="B1057" s="35">
        <v>2013</v>
      </c>
      <c r="C1057" s="36" t="s">
        <v>9</v>
      </c>
      <c r="D1057" s="35">
        <v>37</v>
      </c>
      <c r="E1057" s="35">
        <v>0</v>
      </c>
      <c r="F1057" s="37"/>
      <c r="G1057" s="37"/>
      <c r="H1057" s="37"/>
      <c r="I1057" s="37"/>
      <c r="J1057" s="37"/>
      <c r="K1057" s="38"/>
      <c r="L1057" s="37"/>
      <c r="M1057" s="37"/>
      <c r="N1057" s="35" t="s">
        <v>13</v>
      </c>
      <c r="O1057" s="2"/>
    </row>
    <row r="1058" spans="1:15" ht="15.5" x14ac:dyDescent="0.35">
      <c r="A1058" s="35" t="str">
        <f t="shared" si="16"/>
        <v>2013-VL Long-38-0</v>
      </c>
      <c r="B1058" s="35">
        <v>2013</v>
      </c>
      <c r="C1058" s="36" t="s">
        <v>9</v>
      </c>
      <c r="D1058" s="35">
        <v>38</v>
      </c>
      <c r="E1058" s="35">
        <v>0</v>
      </c>
      <c r="F1058" s="37"/>
      <c r="G1058" s="37"/>
      <c r="H1058" s="37">
        <v>540264.31499999994</v>
      </c>
      <c r="I1058" s="37">
        <v>6521219.3430000003</v>
      </c>
      <c r="J1058" s="37">
        <v>1044.568</v>
      </c>
      <c r="K1058" s="38">
        <v>41487.48065972222</v>
      </c>
      <c r="L1058" s="37"/>
      <c r="M1058" s="37"/>
      <c r="N1058" s="35"/>
      <c r="O1058" s="2"/>
    </row>
    <row r="1059" spans="1:15" ht="15.5" x14ac:dyDescent="0.35">
      <c r="A1059" s="35" t="str">
        <f t="shared" si="16"/>
        <v>2013-VL Long-39-0</v>
      </c>
      <c r="B1059" s="35">
        <v>2013</v>
      </c>
      <c r="C1059" s="36" t="s">
        <v>9</v>
      </c>
      <c r="D1059" s="35">
        <v>39</v>
      </c>
      <c r="E1059" s="35">
        <v>0</v>
      </c>
      <c r="F1059" s="37"/>
      <c r="G1059" s="37"/>
      <c r="H1059" s="37">
        <v>540258.62800000003</v>
      </c>
      <c r="I1059" s="37">
        <v>6521217.4709999999</v>
      </c>
      <c r="J1059" s="37">
        <v>1045.5</v>
      </c>
      <c r="K1059" s="38">
        <v>41487.481666666667</v>
      </c>
      <c r="L1059" s="37"/>
      <c r="M1059" s="37"/>
      <c r="N1059" s="35"/>
      <c r="O1059" s="2"/>
    </row>
    <row r="1060" spans="1:15" ht="15.5" x14ac:dyDescent="0.35">
      <c r="A1060" s="35" t="str">
        <f t="shared" si="16"/>
        <v>2013-VL Long-40-0</v>
      </c>
      <c r="B1060" s="35">
        <v>2013</v>
      </c>
      <c r="C1060" s="36" t="s">
        <v>9</v>
      </c>
      <c r="D1060" s="35">
        <v>40</v>
      </c>
      <c r="E1060" s="35">
        <v>0</v>
      </c>
      <c r="F1060" s="37"/>
      <c r="G1060" s="37"/>
      <c r="H1060" s="37">
        <v>540252.98699999996</v>
      </c>
      <c r="I1060" s="37">
        <v>6521215.5580000002</v>
      </c>
      <c r="J1060" s="37">
        <v>1046.481</v>
      </c>
      <c r="K1060" s="38">
        <v>41487.482349537036</v>
      </c>
      <c r="L1060" s="37"/>
      <c r="M1060" s="37"/>
      <c r="N1060" s="35"/>
      <c r="O1060" s="2"/>
    </row>
    <row r="1061" spans="1:15" ht="15.5" x14ac:dyDescent="0.35">
      <c r="A1061" s="35" t="str">
        <f t="shared" si="16"/>
        <v>2013-VL Long-41-0</v>
      </c>
      <c r="B1061" s="35">
        <v>2013</v>
      </c>
      <c r="C1061" s="36" t="s">
        <v>9</v>
      </c>
      <c r="D1061" s="35">
        <v>41</v>
      </c>
      <c r="E1061" s="35">
        <v>0</v>
      </c>
      <c r="F1061" s="37"/>
      <c r="G1061" s="37"/>
      <c r="H1061" s="37">
        <v>540246.04700000002</v>
      </c>
      <c r="I1061" s="37">
        <v>6521212.8760000002</v>
      </c>
      <c r="J1061" s="37">
        <v>1048.5440000000001</v>
      </c>
      <c r="K1061" s="38">
        <v>41487.48541666667</v>
      </c>
      <c r="L1061" s="37"/>
      <c r="M1061" s="37"/>
      <c r="N1061" s="35"/>
      <c r="O1061" s="2"/>
    </row>
    <row r="1062" spans="1:15" ht="15.5" x14ac:dyDescent="0.35">
      <c r="A1062" s="35" t="str">
        <f t="shared" si="16"/>
        <v>2013-VL Long-42-0</v>
      </c>
      <c r="B1062" s="35">
        <v>2013</v>
      </c>
      <c r="C1062" s="36" t="s">
        <v>9</v>
      </c>
      <c r="D1062" s="35">
        <v>42</v>
      </c>
      <c r="E1062" s="35">
        <v>0</v>
      </c>
      <c r="F1062" s="37"/>
      <c r="G1062" s="37"/>
      <c r="H1062" s="37">
        <v>540238.00300000003</v>
      </c>
      <c r="I1062" s="37">
        <v>6521210.7060000002</v>
      </c>
      <c r="J1062" s="37">
        <v>1050.0450000000001</v>
      </c>
      <c r="K1062" s="38">
        <v>41487.488645833335</v>
      </c>
      <c r="L1062" s="37"/>
      <c r="M1062" s="37"/>
      <c r="N1062" s="35"/>
      <c r="O1062" s="2"/>
    </row>
    <row r="1063" spans="1:15" ht="15.5" x14ac:dyDescent="0.35">
      <c r="A1063" s="35" t="str">
        <f t="shared" si="16"/>
        <v>2013-VL Long-43-0</v>
      </c>
      <c r="B1063" s="35">
        <v>2013</v>
      </c>
      <c r="C1063" s="36" t="s">
        <v>9</v>
      </c>
      <c r="D1063" s="35">
        <v>43</v>
      </c>
      <c r="E1063" s="35">
        <v>0</v>
      </c>
      <c r="F1063" s="37"/>
      <c r="G1063" s="37"/>
      <c r="H1063" s="37">
        <v>540230.35699999996</v>
      </c>
      <c r="I1063" s="37">
        <v>6521207.4560000002</v>
      </c>
      <c r="J1063" s="37">
        <v>1051.057</v>
      </c>
      <c r="K1063" s="38">
        <v>41487.48945601852</v>
      </c>
      <c r="L1063" s="37"/>
      <c r="M1063" s="37"/>
      <c r="N1063" s="35"/>
      <c r="O1063" s="2"/>
    </row>
    <row r="1064" spans="1:15" ht="15.5" x14ac:dyDescent="0.35">
      <c r="A1064" s="35" t="str">
        <f t="shared" si="16"/>
        <v>2013-VL Long-44-0</v>
      </c>
      <c r="B1064" s="35">
        <v>2013</v>
      </c>
      <c r="C1064" s="36" t="s">
        <v>9</v>
      </c>
      <c r="D1064" s="35">
        <v>44</v>
      </c>
      <c r="E1064" s="35">
        <v>0</v>
      </c>
      <c r="F1064" s="37"/>
      <c r="G1064" s="37"/>
      <c r="H1064" s="37">
        <v>540222.53099999996</v>
      </c>
      <c r="I1064" s="37">
        <v>6521204.159</v>
      </c>
      <c r="J1064" s="37">
        <v>1051.645</v>
      </c>
      <c r="K1064" s="38">
        <v>41487.49082175926</v>
      </c>
      <c r="L1064" s="37"/>
      <c r="M1064" s="37"/>
      <c r="N1064" s="35"/>
      <c r="O1064" s="2"/>
    </row>
    <row r="1065" spans="1:15" ht="15.5" x14ac:dyDescent="0.35">
      <c r="A1065" s="35" t="str">
        <f t="shared" si="16"/>
        <v>2013-VL Long-45-0</v>
      </c>
      <c r="B1065" s="35">
        <v>2013</v>
      </c>
      <c r="C1065" s="36" t="s">
        <v>9</v>
      </c>
      <c r="D1065" s="35">
        <v>45</v>
      </c>
      <c r="E1065" s="35">
        <v>0</v>
      </c>
      <c r="F1065" s="37"/>
      <c r="G1065" s="37"/>
      <c r="H1065" s="37">
        <v>540214.97499999998</v>
      </c>
      <c r="I1065" s="37">
        <v>6521201.2570000002</v>
      </c>
      <c r="J1065" s="37">
        <v>1051.444</v>
      </c>
      <c r="K1065" s="38">
        <v>41487.492372685185</v>
      </c>
      <c r="L1065" s="37"/>
      <c r="M1065" s="37"/>
      <c r="N1065" s="35"/>
      <c r="O1065" s="2"/>
    </row>
    <row r="1066" spans="1:15" ht="15.5" x14ac:dyDescent="0.35">
      <c r="A1066" s="35" t="str">
        <f t="shared" si="16"/>
        <v>2013-VL Long-46-0</v>
      </c>
      <c r="B1066" s="35">
        <v>2013</v>
      </c>
      <c r="C1066" s="36" t="s">
        <v>9</v>
      </c>
      <c r="D1066" s="35">
        <v>46</v>
      </c>
      <c r="E1066" s="35">
        <v>0</v>
      </c>
      <c r="F1066" s="37"/>
      <c r="G1066" s="37"/>
      <c r="H1066" s="37">
        <v>540207.96799999999</v>
      </c>
      <c r="I1066" s="37">
        <v>6521200.2750000004</v>
      </c>
      <c r="J1066" s="37">
        <v>1050.7180000000001</v>
      </c>
      <c r="K1066" s="38">
        <v>41487.493634259263</v>
      </c>
      <c r="L1066" s="37"/>
      <c r="M1066" s="37"/>
      <c r="N1066" s="35"/>
      <c r="O1066" s="2"/>
    </row>
    <row r="1067" spans="1:15" ht="15.5" x14ac:dyDescent="0.35">
      <c r="A1067" s="35" t="str">
        <f t="shared" si="16"/>
        <v>2013-VL Long-47-0</v>
      </c>
      <c r="B1067" s="35">
        <v>2013</v>
      </c>
      <c r="C1067" s="36" t="s">
        <v>9</v>
      </c>
      <c r="D1067" s="35">
        <v>47</v>
      </c>
      <c r="E1067" s="35">
        <v>0</v>
      </c>
      <c r="F1067" s="37"/>
      <c r="G1067" s="37"/>
      <c r="H1067" s="37">
        <v>540199.70299999998</v>
      </c>
      <c r="I1067" s="37">
        <v>6521199.3789999997</v>
      </c>
      <c r="J1067" s="37">
        <v>1049.5740000000001</v>
      </c>
      <c r="K1067" s="38">
        <v>41487.494988425926</v>
      </c>
      <c r="L1067" s="37"/>
      <c r="M1067" s="37"/>
      <c r="N1067" s="35"/>
      <c r="O1067" s="2"/>
    </row>
    <row r="1068" spans="1:15" ht="15.5" x14ac:dyDescent="0.35">
      <c r="A1068" s="35" t="str">
        <f t="shared" si="16"/>
        <v>2013-VL Long-48-0</v>
      </c>
      <c r="B1068" s="35">
        <v>2013</v>
      </c>
      <c r="C1068" s="36" t="s">
        <v>9</v>
      </c>
      <c r="D1068" s="35">
        <v>48</v>
      </c>
      <c r="E1068" s="35">
        <v>0</v>
      </c>
      <c r="F1068" s="37"/>
      <c r="G1068" s="37"/>
      <c r="H1068" s="37">
        <v>540192.08700000006</v>
      </c>
      <c r="I1068" s="37">
        <v>6521198.693</v>
      </c>
      <c r="J1068" s="37">
        <v>1048.788</v>
      </c>
      <c r="K1068" s="38">
        <v>41487.49664351852</v>
      </c>
      <c r="L1068" s="37"/>
      <c r="M1068" s="37"/>
      <c r="N1068" s="35"/>
      <c r="O1068" s="2"/>
    </row>
    <row r="1069" spans="1:15" ht="15.5" x14ac:dyDescent="0.35">
      <c r="A1069" s="35" t="str">
        <f t="shared" si="16"/>
        <v>2013-VL Long-49-0</v>
      </c>
      <c r="B1069" s="35">
        <v>2013</v>
      </c>
      <c r="C1069" s="36" t="s">
        <v>9</v>
      </c>
      <c r="D1069" s="35">
        <v>49</v>
      </c>
      <c r="E1069" s="35">
        <v>0</v>
      </c>
      <c r="F1069" s="37"/>
      <c r="G1069" s="37"/>
      <c r="H1069" s="37">
        <v>540184.49300000002</v>
      </c>
      <c r="I1069" s="37">
        <v>6521197.3080000002</v>
      </c>
      <c r="J1069" s="37">
        <v>1047.241</v>
      </c>
      <c r="K1069" s="38">
        <v>41487.497743055559</v>
      </c>
      <c r="L1069" s="37"/>
      <c r="M1069" s="37"/>
      <c r="N1069" s="35"/>
      <c r="O1069" s="2"/>
    </row>
    <row r="1070" spans="1:15" ht="15.5" x14ac:dyDescent="0.35">
      <c r="A1070" s="35" t="str">
        <f t="shared" si="16"/>
        <v>2013-VL Long-50-0</v>
      </c>
      <c r="B1070" s="35">
        <v>2013</v>
      </c>
      <c r="C1070" s="36" t="s">
        <v>9</v>
      </c>
      <c r="D1070" s="35">
        <v>50</v>
      </c>
      <c r="E1070" s="35">
        <v>0</v>
      </c>
      <c r="F1070" s="37"/>
      <c r="G1070" s="37"/>
      <c r="H1070" s="37">
        <v>540178.21299999999</v>
      </c>
      <c r="I1070" s="37">
        <v>6521195.9950000001</v>
      </c>
      <c r="J1070" s="37">
        <v>1046.2329999999999</v>
      </c>
      <c r="K1070" s="38">
        <v>41487.498657407406</v>
      </c>
      <c r="L1070" s="37"/>
      <c r="M1070" s="37"/>
      <c r="N1070" s="35"/>
      <c r="O1070" s="2"/>
    </row>
    <row r="1071" spans="1:15" ht="15.5" x14ac:dyDescent="0.35">
      <c r="A1071" s="35" t="str">
        <f t="shared" si="16"/>
        <v>2013-VL Long-51-0</v>
      </c>
      <c r="B1071" s="35">
        <v>2013</v>
      </c>
      <c r="C1071" s="36" t="s">
        <v>9</v>
      </c>
      <c r="D1071" s="35">
        <v>51</v>
      </c>
      <c r="E1071" s="35">
        <v>0</v>
      </c>
      <c r="F1071" s="37"/>
      <c r="G1071" s="37"/>
      <c r="H1071" s="37">
        <v>540173.70299999998</v>
      </c>
      <c r="I1071" s="37">
        <v>6521194.0049999999</v>
      </c>
      <c r="J1071" s="37">
        <v>1045.057</v>
      </c>
      <c r="K1071" s="38">
        <v>41487.500243055554</v>
      </c>
      <c r="L1071" s="37"/>
      <c r="M1071" s="37"/>
      <c r="N1071" s="35"/>
      <c r="O1071" s="2"/>
    </row>
    <row r="1072" spans="1:15" ht="15.5" x14ac:dyDescent="0.35">
      <c r="A1072" s="35" t="str">
        <f t="shared" si="16"/>
        <v>2013-VL Long-52-0</v>
      </c>
      <c r="B1072" s="35">
        <v>2013</v>
      </c>
      <c r="C1072" s="36" t="s">
        <v>9</v>
      </c>
      <c r="D1072" s="35">
        <v>52</v>
      </c>
      <c r="E1072" s="35">
        <v>0</v>
      </c>
      <c r="F1072" s="37"/>
      <c r="G1072" s="37"/>
      <c r="H1072" s="37">
        <v>540166.28799999994</v>
      </c>
      <c r="I1072" s="37">
        <v>6521192.1830000002</v>
      </c>
      <c r="J1072" s="37">
        <v>1043.5519999999999</v>
      </c>
      <c r="K1072" s="38">
        <v>41487.501111111109</v>
      </c>
      <c r="L1072" s="37"/>
      <c r="M1072" s="37"/>
      <c r="N1072" s="35"/>
      <c r="O1072" s="2"/>
    </row>
    <row r="1073" spans="1:15" ht="15.5" x14ac:dyDescent="0.35">
      <c r="A1073" s="35" t="str">
        <f t="shared" si="16"/>
        <v>2013-VL Long-53-0</v>
      </c>
      <c r="B1073" s="35">
        <v>2013</v>
      </c>
      <c r="C1073" s="36" t="s">
        <v>9</v>
      </c>
      <c r="D1073" s="35">
        <v>53</v>
      </c>
      <c r="E1073" s="35">
        <v>0</v>
      </c>
      <c r="F1073" s="37"/>
      <c r="G1073" s="37"/>
      <c r="H1073" s="37">
        <v>540160.90599999996</v>
      </c>
      <c r="I1073" s="37">
        <v>6521189.6569999997</v>
      </c>
      <c r="J1073" s="37">
        <v>1042.6279999999999</v>
      </c>
      <c r="K1073" s="38">
        <v>41487.50240740741</v>
      </c>
      <c r="L1073" s="37"/>
      <c r="M1073" s="37"/>
      <c r="N1073" s="35"/>
      <c r="O1073" s="2"/>
    </row>
    <row r="1074" spans="1:15" ht="15.5" x14ac:dyDescent="0.35">
      <c r="A1074" s="35" t="str">
        <f t="shared" si="16"/>
        <v>2013-VL Long-54-0</v>
      </c>
      <c r="B1074" s="35">
        <v>2013</v>
      </c>
      <c r="C1074" s="36" t="s">
        <v>9</v>
      </c>
      <c r="D1074" s="35">
        <v>54</v>
      </c>
      <c r="E1074" s="35">
        <v>0</v>
      </c>
      <c r="F1074" s="37"/>
      <c r="G1074" s="37"/>
      <c r="H1074" s="37">
        <v>540146.45200000005</v>
      </c>
      <c r="I1074" s="37">
        <v>6521191.0089999996</v>
      </c>
      <c r="J1074" s="37">
        <v>1040.2370000000001</v>
      </c>
      <c r="K1074" s="38">
        <v>41487.503969907404</v>
      </c>
      <c r="L1074" s="37"/>
      <c r="M1074" s="37"/>
      <c r="N1074" s="35"/>
      <c r="O1074" s="2"/>
    </row>
    <row r="1075" spans="1:15" ht="15.5" x14ac:dyDescent="0.35">
      <c r="A1075" s="35" t="str">
        <f t="shared" si="16"/>
        <v>2013-VL Long-55-0</v>
      </c>
      <c r="B1075" s="35">
        <v>2013</v>
      </c>
      <c r="C1075" s="36" t="s">
        <v>9</v>
      </c>
      <c r="D1075" s="35">
        <v>55</v>
      </c>
      <c r="E1075" s="35">
        <v>0</v>
      </c>
      <c r="F1075" s="37"/>
      <c r="G1075" s="37"/>
      <c r="H1075" s="37">
        <v>540140.13600000006</v>
      </c>
      <c r="I1075" s="37">
        <v>6521189.057</v>
      </c>
      <c r="J1075" s="37">
        <v>1039.884</v>
      </c>
      <c r="K1075" s="38">
        <v>41487.504432870373</v>
      </c>
      <c r="L1075" s="37"/>
      <c r="M1075" s="37"/>
      <c r="N1075" s="35"/>
      <c r="O1075" s="2"/>
    </row>
    <row r="1076" spans="1:15" ht="15.5" x14ac:dyDescent="0.35">
      <c r="A1076" s="35" t="str">
        <f t="shared" si="16"/>
        <v>2013-VL Long-56-0</v>
      </c>
      <c r="B1076" s="35">
        <v>2013</v>
      </c>
      <c r="C1076" s="36" t="s">
        <v>9</v>
      </c>
      <c r="D1076" s="35">
        <v>56</v>
      </c>
      <c r="E1076" s="35">
        <v>0</v>
      </c>
      <c r="F1076" s="37"/>
      <c r="G1076" s="37"/>
      <c r="H1076" s="37">
        <v>540134.25699999998</v>
      </c>
      <c r="I1076" s="37">
        <v>6521187.0259999996</v>
      </c>
      <c r="J1076" s="37">
        <v>1040.6559999999999</v>
      </c>
      <c r="K1076" s="38">
        <v>41487.504942129628</v>
      </c>
      <c r="L1076" s="37"/>
      <c r="M1076" s="37"/>
      <c r="N1076" s="35"/>
      <c r="O1076" s="2"/>
    </row>
    <row r="1077" spans="1:15" ht="15.5" x14ac:dyDescent="0.35">
      <c r="A1077" s="35" t="str">
        <f t="shared" si="16"/>
        <v>2013-VL Long-57-0</v>
      </c>
      <c r="B1077" s="35">
        <v>2013</v>
      </c>
      <c r="C1077" s="36" t="s">
        <v>9</v>
      </c>
      <c r="D1077" s="35">
        <v>57</v>
      </c>
      <c r="E1077" s="35">
        <v>0</v>
      </c>
      <c r="F1077" s="37"/>
      <c r="G1077" s="37"/>
      <c r="H1077" s="37">
        <v>540129.44299999997</v>
      </c>
      <c r="I1077" s="37">
        <v>6521185.0049999999</v>
      </c>
      <c r="J1077" s="37">
        <v>1040.8810000000001</v>
      </c>
      <c r="K1077" s="38">
        <v>41487.50545138889</v>
      </c>
      <c r="L1077" s="37"/>
      <c r="M1077" s="37"/>
      <c r="N1077" s="35"/>
      <c r="O1077" s="2"/>
    </row>
    <row r="1078" spans="1:15" ht="15.5" x14ac:dyDescent="0.35">
      <c r="A1078" s="35" t="str">
        <f t="shared" si="16"/>
        <v>2013-VL Long-58-0</v>
      </c>
      <c r="B1078" s="35">
        <v>2013</v>
      </c>
      <c r="C1078" s="36" t="s">
        <v>9</v>
      </c>
      <c r="D1078" s="35">
        <v>58</v>
      </c>
      <c r="E1078" s="35">
        <v>0</v>
      </c>
      <c r="F1078" s="37"/>
      <c r="G1078" s="37"/>
      <c r="H1078" s="37">
        <v>540122.31999999995</v>
      </c>
      <c r="I1078" s="37">
        <v>6521182.0449999999</v>
      </c>
      <c r="J1078" s="37">
        <v>1041.6199999999999</v>
      </c>
      <c r="K1078" s="38">
        <v>41487.506226851852</v>
      </c>
      <c r="L1078" s="37"/>
      <c r="M1078" s="37"/>
      <c r="N1078" s="35"/>
      <c r="O1078" s="2"/>
    </row>
    <row r="1079" spans="1:15" ht="15.5" x14ac:dyDescent="0.35">
      <c r="A1079" s="35" t="str">
        <f t="shared" si="16"/>
        <v>2013-VL Long-59-0</v>
      </c>
      <c r="B1079" s="35">
        <v>2013</v>
      </c>
      <c r="C1079" s="36" t="s">
        <v>9</v>
      </c>
      <c r="D1079" s="35">
        <v>59</v>
      </c>
      <c r="E1079" s="35">
        <v>0</v>
      </c>
      <c r="F1079" s="37"/>
      <c r="G1079" s="37"/>
      <c r="H1079" s="37">
        <v>540114.55900000001</v>
      </c>
      <c r="I1079" s="37">
        <v>6521180.1849999996</v>
      </c>
      <c r="J1079" s="37">
        <v>1042.1959999999999</v>
      </c>
      <c r="K1079" s="38">
        <v>41487.506921296299</v>
      </c>
      <c r="L1079" s="37"/>
      <c r="M1079" s="37"/>
      <c r="N1079" s="35"/>
      <c r="O1079" s="2"/>
    </row>
    <row r="1080" spans="1:15" ht="15.5" x14ac:dyDescent="0.35">
      <c r="A1080" s="35" t="str">
        <f t="shared" si="16"/>
        <v>2013-VL Long-60-0</v>
      </c>
      <c r="B1080" s="35">
        <v>2013</v>
      </c>
      <c r="C1080" s="36" t="s">
        <v>9</v>
      </c>
      <c r="D1080" s="35">
        <v>60</v>
      </c>
      <c r="E1080" s="35">
        <v>0</v>
      </c>
      <c r="F1080" s="37"/>
      <c r="G1080" s="37"/>
      <c r="H1080" s="37">
        <v>540107.12</v>
      </c>
      <c r="I1080" s="37">
        <v>6521176.943</v>
      </c>
      <c r="J1080" s="37">
        <v>1041.8800000000001</v>
      </c>
      <c r="K1080" s="38">
        <v>41487.507939814815</v>
      </c>
      <c r="L1080" s="37"/>
      <c r="M1080" s="37"/>
      <c r="N1080" s="35"/>
      <c r="O1080" s="2"/>
    </row>
    <row r="1081" spans="1:15" ht="15.5" x14ac:dyDescent="0.35">
      <c r="A1081" s="35" t="str">
        <f t="shared" si="16"/>
        <v>2013-VL Long-61-0</v>
      </c>
      <c r="B1081" s="35">
        <v>2013</v>
      </c>
      <c r="C1081" s="36" t="s">
        <v>9</v>
      </c>
      <c r="D1081" s="35">
        <v>61</v>
      </c>
      <c r="E1081" s="35">
        <v>0</v>
      </c>
      <c r="F1081" s="37"/>
      <c r="G1081" s="37"/>
      <c r="H1081" s="37">
        <v>540099.54399999999</v>
      </c>
      <c r="I1081" s="37">
        <v>6521174.693</v>
      </c>
      <c r="J1081" s="37">
        <v>1042.4169999999999</v>
      </c>
      <c r="K1081" s="38">
        <v>41487.508958333332</v>
      </c>
      <c r="L1081" s="37"/>
      <c r="M1081" s="37"/>
      <c r="N1081" s="35"/>
      <c r="O1081" s="2"/>
    </row>
    <row r="1082" spans="1:15" ht="15.5" x14ac:dyDescent="0.35">
      <c r="A1082" s="35" t="str">
        <f t="shared" si="16"/>
        <v>2013-VL Long-62-0</v>
      </c>
      <c r="B1082" s="35">
        <v>2013</v>
      </c>
      <c r="C1082" s="36" t="s">
        <v>9</v>
      </c>
      <c r="D1082" s="35">
        <v>62</v>
      </c>
      <c r="E1082" s="35">
        <v>0</v>
      </c>
      <c r="F1082" s="37"/>
      <c r="G1082" s="37"/>
      <c r="H1082" s="37">
        <v>540092.03099999996</v>
      </c>
      <c r="I1082" s="37">
        <v>6521172.4950000001</v>
      </c>
      <c r="J1082" s="37">
        <v>1042.384</v>
      </c>
      <c r="K1082" s="38">
        <v>41487.509606481479</v>
      </c>
      <c r="L1082" s="37"/>
      <c r="M1082" s="37"/>
      <c r="N1082" s="35"/>
      <c r="O1082" s="2"/>
    </row>
    <row r="1083" spans="1:15" ht="15.5" x14ac:dyDescent="0.35">
      <c r="A1083" s="35" t="str">
        <f t="shared" si="16"/>
        <v>2013-VL Long-63-0</v>
      </c>
      <c r="B1083" s="35">
        <v>2013</v>
      </c>
      <c r="C1083" s="36" t="s">
        <v>9</v>
      </c>
      <c r="D1083" s="35">
        <v>63</v>
      </c>
      <c r="E1083" s="35">
        <v>0</v>
      </c>
      <c r="F1083" s="37"/>
      <c r="G1083" s="37"/>
      <c r="H1083" s="37">
        <v>540084.52800000005</v>
      </c>
      <c r="I1083" s="37">
        <v>6521170.2819999997</v>
      </c>
      <c r="J1083" s="37">
        <v>1041.913</v>
      </c>
      <c r="K1083" s="38">
        <v>41487.510659722226</v>
      </c>
      <c r="L1083" s="37"/>
      <c r="M1083" s="37"/>
      <c r="N1083" s="35"/>
      <c r="O1083" s="2"/>
    </row>
    <row r="1084" spans="1:15" ht="15.5" x14ac:dyDescent="0.35">
      <c r="A1084" s="35" t="str">
        <f t="shared" si="16"/>
        <v>2013-VL Long-64-0</v>
      </c>
      <c r="B1084" s="35">
        <v>2013</v>
      </c>
      <c r="C1084" s="36" t="s">
        <v>9</v>
      </c>
      <c r="D1084" s="35">
        <v>64</v>
      </c>
      <c r="E1084" s="35">
        <v>0</v>
      </c>
      <c r="F1084" s="37"/>
      <c r="G1084" s="37"/>
      <c r="H1084" s="37">
        <v>540076.853</v>
      </c>
      <c r="I1084" s="37">
        <v>6521167.3020000001</v>
      </c>
      <c r="J1084" s="37">
        <v>1041.9349999999999</v>
      </c>
      <c r="K1084" s="38">
        <v>41487.51152777778</v>
      </c>
      <c r="L1084" s="37"/>
      <c r="M1084" s="37"/>
      <c r="N1084" s="35"/>
      <c r="O1084" s="2"/>
    </row>
    <row r="1085" spans="1:15" ht="15.5" x14ac:dyDescent="0.35">
      <c r="A1085" s="35" t="str">
        <f t="shared" si="16"/>
        <v>2013-VL Long-65-0</v>
      </c>
      <c r="B1085" s="35">
        <v>2013</v>
      </c>
      <c r="C1085" s="36" t="s">
        <v>9</v>
      </c>
      <c r="D1085" s="35">
        <v>65</v>
      </c>
      <c r="E1085" s="35">
        <v>0</v>
      </c>
      <c r="F1085" s="37"/>
      <c r="G1085" s="37"/>
      <c r="H1085" s="37">
        <v>540070.30799999996</v>
      </c>
      <c r="I1085" s="37">
        <v>6521164.602</v>
      </c>
      <c r="J1085" s="37">
        <v>1041.173</v>
      </c>
      <c r="K1085" s="38">
        <v>41487.512141203704</v>
      </c>
      <c r="L1085" s="37"/>
      <c r="M1085" s="37"/>
      <c r="N1085" s="35"/>
      <c r="O1085" s="2"/>
    </row>
    <row r="1086" spans="1:15" ht="15.5" x14ac:dyDescent="0.35">
      <c r="A1086" s="35" t="str">
        <f t="shared" si="16"/>
        <v>2013-VL Long-66-0</v>
      </c>
      <c r="B1086" s="35">
        <v>2013</v>
      </c>
      <c r="C1086" s="36" t="s">
        <v>9</v>
      </c>
      <c r="D1086" s="35">
        <v>66</v>
      </c>
      <c r="E1086" s="35">
        <v>0</v>
      </c>
      <c r="F1086" s="37"/>
      <c r="G1086" s="37"/>
      <c r="H1086" s="37">
        <v>540064.02300000004</v>
      </c>
      <c r="I1086" s="37">
        <v>6521162.1600000001</v>
      </c>
      <c r="J1086" s="37">
        <v>1040.6949999999999</v>
      </c>
      <c r="K1086" s="38">
        <v>41487.513240740744</v>
      </c>
      <c r="L1086" s="37"/>
      <c r="M1086" s="37"/>
      <c r="N1086" s="35"/>
      <c r="O1086" s="2"/>
    </row>
    <row r="1087" spans="1:15" ht="15.5" x14ac:dyDescent="0.35">
      <c r="A1087" s="35" t="str">
        <f t="shared" si="16"/>
        <v>2013-VL Long-67-0</v>
      </c>
      <c r="B1087" s="35">
        <v>2013</v>
      </c>
      <c r="C1087" s="36" t="s">
        <v>9</v>
      </c>
      <c r="D1087" s="35">
        <v>67</v>
      </c>
      <c r="E1087" s="35">
        <v>0</v>
      </c>
      <c r="F1087" s="37"/>
      <c r="G1087" s="37"/>
      <c r="H1087" s="37">
        <v>540056.19099999999</v>
      </c>
      <c r="I1087" s="37">
        <v>6521160.1660000002</v>
      </c>
      <c r="J1087" s="37">
        <v>1039.704</v>
      </c>
      <c r="K1087" s="38">
        <v>41487.514039351852</v>
      </c>
      <c r="L1087" s="37"/>
      <c r="M1087" s="37"/>
      <c r="N1087" s="35"/>
      <c r="O1087" s="2"/>
    </row>
    <row r="1088" spans="1:15" ht="15.5" x14ac:dyDescent="0.35">
      <c r="A1088" s="35" t="str">
        <f t="shared" si="16"/>
        <v>2013-VL Long-68-0</v>
      </c>
      <c r="B1088" s="35">
        <v>2013</v>
      </c>
      <c r="C1088" s="36" t="s">
        <v>9</v>
      </c>
      <c r="D1088" s="35">
        <v>68</v>
      </c>
      <c r="E1088" s="35">
        <v>0</v>
      </c>
      <c r="F1088" s="37"/>
      <c r="G1088" s="37"/>
      <c r="H1088" s="37">
        <v>540049.27399999998</v>
      </c>
      <c r="I1088" s="37">
        <v>6521157.6900000004</v>
      </c>
      <c r="J1088" s="37">
        <v>1038.2739999999999</v>
      </c>
      <c r="K1088" s="38">
        <v>41487.514780092592</v>
      </c>
      <c r="L1088" s="37"/>
      <c r="M1088" s="37"/>
      <c r="N1088" s="35"/>
      <c r="O1088" s="2"/>
    </row>
    <row r="1089" spans="1:15" ht="15.5" x14ac:dyDescent="0.35">
      <c r="A1089" s="35" t="str">
        <f t="shared" si="16"/>
        <v>2013-VL Long-69-0</v>
      </c>
      <c r="B1089" s="35">
        <v>2013</v>
      </c>
      <c r="C1089" s="36" t="s">
        <v>9</v>
      </c>
      <c r="D1089" s="35">
        <v>69</v>
      </c>
      <c r="E1089" s="35">
        <v>0</v>
      </c>
      <c r="F1089" s="37"/>
      <c r="G1089" s="37"/>
      <c r="H1089" s="37">
        <v>540041.91899999999</v>
      </c>
      <c r="I1089" s="37">
        <v>6521155.3279999997</v>
      </c>
      <c r="J1089" s="37">
        <v>1036.846</v>
      </c>
      <c r="K1089" s="38">
        <v>41487.515231481484</v>
      </c>
      <c r="L1089" s="37"/>
      <c r="M1089" s="37"/>
      <c r="N1089" s="35"/>
      <c r="O1089" s="2"/>
    </row>
    <row r="1090" spans="1:15" ht="15.5" x14ac:dyDescent="0.35">
      <c r="A1090" s="35" t="str">
        <f t="shared" si="16"/>
        <v>2013-VL Long-70-0</v>
      </c>
      <c r="B1090" s="35">
        <v>2013</v>
      </c>
      <c r="C1090" s="36" t="s">
        <v>9</v>
      </c>
      <c r="D1090" s="35">
        <v>70</v>
      </c>
      <c r="E1090" s="35">
        <v>0</v>
      </c>
      <c r="F1090" s="37"/>
      <c r="G1090" s="37"/>
      <c r="H1090" s="37">
        <v>540035.19499999995</v>
      </c>
      <c r="I1090" s="37">
        <v>6521152.9340000004</v>
      </c>
      <c r="J1090" s="37">
        <v>1035.617</v>
      </c>
      <c r="K1090" s="38">
        <v>41487.516030092593</v>
      </c>
      <c r="L1090" s="37"/>
      <c r="M1090" s="37"/>
      <c r="N1090" s="35"/>
      <c r="O1090" s="2"/>
    </row>
    <row r="1091" spans="1:15" ht="15.5" x14ac:dyDescent="0.35">
      <c r="A1091" s="35" t="str">
        <f t="shared" ref="A1091:A1154" si="17">B1091 &amp; "-" &amp; C1091 &amp; "-" &amp; D1091 &amp; "-" &amp; E1091</f>
        <v>2013-VL Long-71-0</v>
      </c>
      <c r="B1091" s="35">
        <v>2013</v>
      </c>
      <c r="C1091" s="36" t="s">
        <v>9</v>
      </c>
      <c r="D1091" s="35">
        <v>71</v>
      </c>
      <c r="E1091" s="35">
        <v>0</v>
      </c>
      <c r="F1091" s="37"/>
      <c r="G1091" s="37"/>
      <c r="H1091" s="37">
        <v>540028.48</v>
      </c>
      <c r="I1091" s="37">
        <v>6521151.2999999998</v>
      </c>
      <c r="J1091" s="37">
        <v>1034.384</v>
      </c>
      <c r="K1091" s="38">
        <v>41487.516828703701</v>
      </c>
      <c r="L1091" s="37"/>
      <c r="M1091" s="37"/>
      <c r="N1091" s="35"/>
      <c r="O1091" s="2"/>
    </row>
    <row r="1092" spans="1:15" ht="15.5" x14ac:dyDescent="0.35">
      <c r="A1092" s="35" t="str">
        <f t="shared" si="17"/>
        <v>2013-VL Long-72-0</v>
      </c>
      <c r="B1092" s="35">
        <v>2013</v>
      </c>
      <c r="C1092" s="36" t="s">
        <v>9</v>
      </c>
      <c r="D1092" s="35">
        <v>72</v>
      </c>
      <c r="E1092" s="35">
        <v>0</v>
      </c>
      <c r="F1092" s="37"/>
      <c r="G1092" s="37"/>
      <c r="H1092" s="37">
        <v>540021.17099999997</v>
      </c>
      <c r="I1092" s="37">
        <v>6521149.949</v>
      </c>
      <c r="J1092" s="37">
        <v>1033.365</v>
      </c>
      <c r="K1092" s="38">
        <v>41487.517731481479</v>
      </c>
      <c r="L1092" s="37"/>
      <c r="M1092" s="37"/>
      <c r="N1092" s="35"/>
      <c r="O1092" s="2"/>
    </row>
    <row r="1093" spans="1:15" ht="15.5" x14ac:dyDescent="0.35">
      <c r="A1093" s="35" t="str">
        <f t="shared" si="17"/>
        <v>2013-VL Long-73-0</v>
      </c>
      <c r="B1093" s="35">
        <v>2013</v>
      </c>
      <c r="C1093" s="36" t="s">
        <v>9</v>
      </c>
      <c r="D1093" s="35">
        <v>73</v>
      </c>
      <c r="E1093" s="35">
        <v>0</v>
      </c>
      <c r="F1093" s="37"/>
      <c r="G1093" s="37"/>
      <c r="H1093" s="37">
        <v>540014.86199999996</v>
      </c>
      <c r="I1093" s="37">
        <v>6521149.0710000005</v>
      </c>
      <c r="J1093" s="37">
        <v>1032.5</v>
      </c>
      <c r="K1093" s="38">
        <v>41487.518761574072</v>
      </c>
      <c r="L1093" s="37"/>
      <c r="M1093" s="37"/>
      <c r="N1093" s="35"/>
      <c r="O1093" s="2"/>
    </row>
    <row r="1094" spans="1:15" ht="15.5" x14ac:dyDescent="0.35">
      <c r="A1094" s="35" t="str">
        <f t="shared" si="17"/>
        <v>2013-VL Long-74-0</v>
      </c>
      <c r="B1094" s="35">
        <v>2013</v>
      </c>
      <c r="C1094" s="36" t="s">
        <v>9</v>
      </c>
      <c r="D1094" s="35">
        <v>74</v>
      </c>
      <c r="E1094" s="35">
        <v>0</v>
      </c>
      <c r="F1094" s="37"/>
      <c r="G1094" s="37"/>
      <c r="H1094" s="37">
        <v>540007.00899999996</v>
      </c>
      <c r="I1094" s="37">
        <v>6521147.8030000003</v>
      </c>
      <c r="J1094" s="37">
        <v>1032.654</v>
      </c>
      <c r="K1094" s="38">
        <v>41487.51939814815</v>
      </c>
      <c r="L1094" s="37"/>
      <c r="M1094" s="37"/>
      <c r="N1094" s="35"/>
      <c r="O1094" s="2"/>
    </row>
    <row r="1095" spans="1:15" ht="15.5" x14ac:dyDescent="0.35">
      <c r="A1095" s="35" t="str">
        <f t="shared" si="17"/>
        <v>2013-VL Long-75-0</v>
      </c>
      <c r="B1095" s="35">
        <v>2013</v>
      </c>
      <c r="C1095" s="36" t="s">
        <v>9</v>
      </c>
      <c r="D1095" s="35">
        <v>75</v>
      </c>
      <c r="E1095" s="35">
        <v>0</v>
      </c>
      <c r="F1095" s="37"/>
      <c r="G1095" s="37"/>
      <c r="H1095" s="37">
        <v>539998.30500000005</v>
      </c>
      <c r="I1095" s="37">
        <v>6521145.04</v>
      </c>
      <c r="J1095" s="37">
        <v>1032.2329999999999</v>
      </c>
      <c r="K1095" s="38">
        <v>41487.520138888889</v>
      </c>
      <c r="L1095" s="37"/>
      <c r="M1095" s="37"/>
      <c r="N1095" s="35"/>
      <c r="O1095" s="2"/>
    </row>
    <row r="1096" spans="1:15" ht="15.5" x14ac:dyDescent="0.35">
      <c r="A1096" s="35" t="str">
        <f t="shared" si="17"/>
        <v>2013-VL Long-76-0</v>
      </c>
      <c r="B1096" s="35">
        <v>2013</v>
      </c>
      <c r="C1096" s="36" t="s">
        <v>9</v>
      </c>
      <c r="D1096" s="35">
        <v>76</v>
      </c>
      <c r="E1096" s="35">
        <v>0</v>
      </c>
      <c r="F1096" s="37"/>
      <c r="G1096" s="37"/>
      <c r="H1096" s="37">
        <v>539990.54500000004</v>
      </c>
      <c r="I1096" s="37">
        <v>6521140.8899999997</v>
      </c>
      <c r="J1096" s="37">
        <v>1032.5160000000001</v>
      </c>
      <c r="K1096" s="38">
        <v>41487.52076388889</v>
      </c>
      <c r="L1096" s="37"/>
      <c r="M1096" s="37"/>
      <c r="N1096" s="35"/>
      <c r="O1096" s="2"/>
    </row>
    <row r="1097" spans="1:15" ht="15.5" x14ac:dyDescent="0.35">
      <c r="A1097" s="35" t="str">
        <f t="shared" si="17"/>
        <v>2013-VL Long-77-0</v>
      </c>
      <c r="B1097" s="35">
        <v>2013</v>
      </c>
      <c r="C1097" s="36" t="s">
        <v>9</v>
      </c>
      <c r="D1097" s="35">
        <v>77</v>
      </c>
      <c r="E1097" s="35">
        <v>0</v>
      </c>
      <c r="F1097" s="37"/>
      <c r="G1097" s="37"/>
      <c r="H1097" s="37">
        <v>539984.38300000003</v>
      </c>
      <c r="I1097" s="37">
        <v>6521137.6509999996</v>
      </c>
      <c r="J1097" s="37">
        <v>1032.8910000000001</v>
      </c>
      <c r="K1097" s="38">
        <v>41487.521261574075</v>
      </c>
      <c r="L1097" s="37"/>
      <c r="M1097" s="37"/>
      <c r="N1097" s="35"/>
      <c r="O1097" s="2"/>
    </row>
    <row r="1098" spans="1:15" ht="15.5" x14ac:dyDescent="0.35">
      <c r="A1098" s="35" t="str">
        <f t="shared" si="17"/>
        <v>2013-VL Long-78-0</v>
      </c>
      <c r="B1098" s="35">
        <v>2013</v>
      </c>
      <c r="C1098" s="36" t="s">
        <v>9</v>
      </c>
      <c r="D1098" s="35">
        <v>78</v>
      </c>
      <c r="E1098" s="35">
        <v>0</v>
      </c>
      <c r="F1098" s="37"/>
      <c r="G1098" s="37"/>
      <c r="H1098" s="37">
        <v>539977.5</v>
      </c>
      <c r="I1098" s="37">
        <v>6521134.1979999999</v>
      </c>
      <c r="J1098" s="37">
        <v>1033.252</v>
      </c>
      <c r="K1098" s="38">
        <v>41487.521898148145</v>
      </c>
      <c r="L1098" s="37"/>
      <c r="M1098" s="37"/>
      <c r="N1098" s="35"/>
      <c r="O1098" s="2"/>
    </row>
    <row r="1099" spans="1:15" ht="15.5" x14ac:dyDescent="0.35">
      <c r="A1099" s="35" t="str">
        <f t="shared" si="17"/>
        <v>2013-VL Long-79-0</v>
      </c>
      <c r="B1099" s="35">
        <v>2013</v>
      </c>
      <c r="C1099" s="36" t="s">
        <v>9</v>
      </c>
      <c r="D1099" s="35">
        <v>79</v>
      </c>
      <c r="E1099" s="35">
        <v>0</v>
      </c>
      <c r="F1099" s="37"/>
      <c r="G1099" s="37"/>
      <c r="H1099" s="37">
        <v>539969.90800000005</v>
      </c>
      <c r="I1099" s="37">
        <v>6521133.8039999995</v>
      </c>
      <c r="J1099" s="37">
        <v>1033.306</v>
      </c>
      <c r="K1099" s="38">
        <v>41487.522789351853</v>
      </c>
      <c r="L1099" s="37"/>
      <c r="M1099" s="37"/>
      <c r="N1099" s="35"/>
      <c r="O1099" s="2"/>
    </row>
    <row r="1100" spans="1:15" ht="15.5" x14ac:dyDescent="0.35">
      <c r="A1100" s="35" t="str">
        <f t="shared" si="17"/>
        <v>2013-VL Long-80-0</v>
      </c>
      <c r="B1100" s="35">
        <v>2013</v>
      </c>
      <c r="C1100" s="36" t="s">
        <v>9</v>
      </c>
      <c r="D1100" s="35">
        <v>80</v>
      </c>
      <c r="E1100" s="35">
        <v>0</v>
      </c>
      <c r="F1100" s="37"/>
      <c r="G1100" s="37"/>
      <c r="H1100" s="37">
        <v>539962.897</v>
      </c>
      <c r="I1100" s="37">
        <v>6521129.6789999995</v>
      </c>
      <c r="J1100" s="37">
        <v>1033.6610000000001</v>
      </c>
      <c r="K1100" s="38">
        <v>41487.523657407408</v>
      </c>
      <c r="L1100" s="37"/>
      <c r="M1100" s="37"/>
      <c r="N1100" s="35"/>
      <c r="O1100" s="2"/>
    </row>
    <row r="1101" spans="1:15" ht="15.5" x14ac:dyDescent="0.35">
      <c r="A1101" s="35" t="str">
        <f t="shared" si="17"/>
        <v>2013-VL Long-81-0</v>
      </c>
      <c r="B1101" s="35">
        <v>2013</v>
      </c>
      <c r="C1101" s="36" t="s">
        <v>9</v>
      </c>
      <c r="D1101" s="35">
        <v>81</v>
      </c>
      <c r="E1101" s="35">
        <v>0</v>
      </c>
      <c r="F1101" s="37"/>
      <c r="G1101" s="37"/>
      <c r="H1101" s="37">
        <v>539956.27599999995</v>
      </c>
      <c r="I1101" s="37">
        <v>6521126.6880000001</v>
      </c>
      <c r="J1101" s="37">
        <v>1033.6659999999999</v>
      </c>
      <c r="K1101" s="38">
        <v>41487.524895833332</v>
      </c>
      <c r="L1101" s="37"/>
      <c r="M1101" s="37"/>
      <c r="N1101" s="35"/>
      <c r="O1101" s="2"/>
    </row>
    <row r="1102" spans="1:15" ht="15.5" x14ac:dyDescent="0.35">
      <c r="A1102" s="35" t="str">
        <f t="shared" si="17"/>
        <v>2013-VL Long-82-0</v>
      </c>
      <c r="B1102" s="35">
        <v>2013</v>
      </c>
      <c r="C1102" s="36" t="s">
        <v>9</v>
      </c>
      <c r="D1102" s="35">
        <v>82</v>
      </c>
      <c r="E1102" s="35">
        <v>0</v>
      </c>
      <c r="F1102" s="37"/>
      <c r="G1102" s="37"/>
      <c r="H1102" s="37">
        <v>539947.73600000003</v>
      </c>
      <c r="I1102" s="37">
        <v>6521125.1710000001</v>
      </c>
      <c r="J1102" s="37">
        <v>1033.2080000000001</v>
      </c>
      <c r="K1102" s="38">
        <v>41487.525937500002</v>
      </c>
      <c r="L1102" s="37"/>
      <c r="M1102" s="37"/>
      <c r="N1102" s="35"/>
      <c r="O1102" s="2"/>
    </row>
    <row r="1103" spans="1:15" ht="15.5" x14ac:dyDescent="0.35">
      <c r="A1103" s="35" t="str">
        <f t="shared" si="17"/>
        <v>2013-VL Long-83-0</v>
      </c>
      <c r="B1103" s="35">
        <v>2013</v>
      </c>
      <c r="C1103" s="36" t="s">
        <v>9</v>
      </c>
      <c r="D1103" s="35">
        <v>83</v>
      </c>
      <c r="E1103" s="35">
        <v>0</v>
      </c>
      <c r="F1103" s="37"/>
      <c r="G1103" s="37"/>
      <c r="H1103" s="37">
        <v>539939.56299999997</v>
      </c>
      <c r="I1103" s="37">
        <v>6521123.6710000001</v>
      </c>
      <c r="J1103" s="37">
        <v>1033.0419999999999</v>
      </c>
      <c r="K1103" s="38">
        <v>41487.526574074072</v>
      </c>
      <c r="L1103" s="37"/>
      <c r="M1103" s="37"/>
      <c r="N1103" s="35"/>
      <c r="O1103" s="2"/>
    </row>
    <row r="1104" spans="1:15" ht="15.5" x14ac:dyDescent="0.35">
      <c r="A1104" s="35" t="str">
        <f t="shared" si="17"/>
        <v>2013-VL Long-84-0</v>
      </c>
      <c r="B1104" s="35">
        <v>2013</v>
      </c>
      <c r="C1104" s="36" t="s">
        <v>9</v>
      </c>
      <c r="D1104" s="35">
        <v>84</v>
      </c>
      <c r="E1104" s="35">
        <v>0</v>
      </c>
      <c r="F1104" s="37"/>
      <c r="G1104" s="37"/>
      <c r="H1104" s="37">
        <v>539931.46299999999</v>
      </c>
      <c r="I1104" s="37">
        <v>6521121.3250000002</v>
      </c>
      <c r="J1104" s="37">
        <v>1032.3530000000001</v>
      </c>
      <c r="K1104" s="38">
        <v>41487.527268518519</v>
      </c>
      <c r="L1104" s="37"/>
      <c r="M1104" s="37"/>
      <c r="N1104" s="35"/>
      <c r="O1104" s="2"/>
    </row>
    <row r="1105" spans="1:15" ht="15.5" x14ac:dyDescent="0.35">
      <c r="A1105" s="35" t="str">
        <f t="shared" si="17"/>
        <v>2013-VL Long-85-0</v>
      </c>
      <c r="B1105" s="35">
        <v>2013</v>
      </c>
      <c r="C1105" s="36" t="s">
        <v>9</v>
      </c>
      <c r="D1105" s="35">
        <v>85</v>
      </c>
      <c r="E1105" s="35">
        <v>0</v>
      </c>
      <c r="F1105" s="37"/>
      <c r="G1105" s="37"/>
      <c r="H1105" s="37">
        <v>539923.59699999995</v>
      </c>
      <c r="I1105" s="37">
        <v>6521118.2489999998</v>
      </c>
      <c r="J1105" s="37">
        <v>1030.8489999999999</v>
      </c>
      <c r="K1105" s="38">
        <v>41487.528009259258</v>
      </c>
      <c r="L1105" s="37"/>
      <c r="M1105" s="37"/>
      <c r="N1105" s="35"/>
      <c r="O1105" s="2"/>
    </row>
    <row r="1106" spans="1:15" ht="15.5" x14ac:dyDescent="0.35">
      <c r="A1106" s="35" t="str">
        <f t="shared" si="17"/>
        <v>2013-VL Long-86-0</v>
      </c>
      <c r="B1106" s="35">
        <v>2013</v>
      </c>
      <c r="C1106" s="36" t="s">
        <v>9</v>
      </c>
      <c r="D1106" s="35">
        <v>86</v>
      </c>
      <c r="E1106" s="35">
        <v>0</v>
      </c>
      <c r="F1106" s="37"/>
      <c r="G1106" s="37"/>
      <c r="H1106" s="37">
        <v>539915.89899999998</v>
      </c>
      <c r="I1106" s="37">
        <v>6521115.125</v>
      </c>
      <c r="J1106" s="37">
        <v>1029.4000000000001</v>
      </c>
      <c r="K1106" s="38">
        <v>41487.528657407405</v>
      </c>
      <c r="L1106" s="37"/>
      <c r="M1106" s="37"/>
      <c r="N1106" s="35"/>
      <c r="O1106" s="2"/>
    </row>
    <row r="1107" spans="1:15" ht="15.5" x14ac:dyDescent="0.35">
      <c r="A1107" s="35" t="str">
        <f t="shared" si="17"/>
        <v>2013-VL Long-87-0</v>
      </c>
      <c r="B1107" s="35">
        <v>2013</v>
      </c>
      <c r="C1107" s="36" t="s">
        <v>9</v>
      </c>
      <c r="D1107" s="35">
        <v>87</v>
      </c>
      <c r="E1107" s="35">
        <v>0</v>
      </c>
      <c r="F1107" s="37"/>
      <c r="G1107" s="37"/>
      <c r="H1107" s="37">
        <v>539908.61899999995</v>
      </c>
      <c r="I1107" s="37">
        <v>6521112.2939999998</v>
      </c>
      <c r="J1107" s="37">
        <v>1028.165</v>
      </c>
      <c r="K1107" s="38">
        <v>41487.529224537036</v>
      </c>
      <c r="L1107" s="37"/>
      <c r="M1107" s="37"/>
      <c r="N1107" s="35"/>
      <c r="O1107" s="2"/>
    </row>
    <row r="1108" spans="1:15" ht="15.5" x14ac:dyDescent="0.35">
      <c r="A1108" s="35" t="str">
        <f t="shared" si="17"/>
        <v>2013-VL Long-88-0</v>
      </c>
      <c r="B1108" s="35">
        <v>2013</v>
      </c>
      <c r="C1108" s="36" t="s">
        <v>9</v>
      </c>
      <c r="D1108" s="35">
        <v>88</v>
      </c>
      <c r="E1108" s="35">
        <v>0</v>
      </c>
      <c r="F1108" s="37"/>
      <c r="G1108" s="37"/>
      <c r="H1108" s="37">
        <v>539901.83799999999</v>
      </c>
      <c r="I1108" s="37">
        <v>6521107.8059999999</v>
      </c>
      <c r="J1108" s="37">
        <v>1026.8499999999999</v>
      </c>
      <c r="K1108" s="38">
        <v>41487.529756944445</v>
      </c>
      <c r="L1108" s="37"/>
      <c r="M1108" s="37"/>
      <c r="N1108" s="35"/>
      <c r="O1108" s="2"/>
    </row>
    <row r="1109" spans="1:15" ht="15.5" x14ac:dyDescent="0.35">
      <c r="A1109" s="35" t="str">
        <f t="shared" si="17"/>
        <v>2013-VL Long-89-0</v>
      </c>
      <c r="B1109" s="35">
        <v>2013</v>
      </c>
      <c r="C1109" s="36" t="s">
        <v>9</v>
      </c>
      <c r="D1109" s="35">
        <v>89</v>
      </c>
      <c r="E1109" s="35">
        <v>0</v>
      </c>
      <c r="F1109" s="37"/>
      <c r="G1109" s="37"/>
      <c r="H1109" s="37">
        <v>539895.67700000003</v>
      </c>
      <c r="I1109" s="37">
        <v>6521103.9840000002</v>
      </c>
      <c r="J1109" s="37">
        <v>1025.6780000000001</v>
      </c>
      <c r="K1109" s="38">
        <v>41487.532210648147</v>
      </c>
      <c r="L1109" s="37"/>
      <c r="M1109" s="37"/>
      <c r="N1109" s="35"/>
      <c r="O1109" s="2"/>
    </row>
    <row r="1110" spans="1:15" ht="15.5" x14ac:dyDescent="0.35">
      <c r="A1110" s="35" t="str">
        <f t="shared" si="17"/>
        <v>2013-VL Long-90-0</v>
      </c>
      <c r="B1110" s="35">
        <v>2013</v>
      </c>
      <c r="C1110" s="36" t="s">
        <v>9</v>
      </c>
      <c r="D1110" s="35">
        <v>90</v>
      </c>
      <c r="E1110" s="35">
        <v>0</v>
      </c>
      <c r="F1110" s="37"/>
      <c r="G1110" s="37"/>
      <c r="H1110" s="37">
        <v>539889.41500000004</v>
      </c>
      <c r="I1110" s="37">
        <v>6521100.4069999997</v>
      </c>
      <c r="J1110" s="37">
        <v>1024.6469999999999</v>
      </c>
      <c r="K1110" s="38">
        <v>41487.533136574071</v>
      </c>
      <c r="L1110" s="37"/>
      <c r="M1110" s="37"/>
      <c r="N1110" s="35"/>
      <c r="O1110" s="2"/>
    </row>
    <row r="1111" spans="1:15" ht="15.5" x14ac:dyDescent="0.35">
      <c r="A1111" s="35" t="str">
        <f t="shared" si="17"/>
        <v>2013-VL Long-91-0</v>
      </c>
      <c r="B1111" s="35">
        <v>2013</v>
      </c>
      <c r="C1111" s="36" t="s">
        <v>9</v>
      </c>
      <c r="D1111" s="35">
        <v>91</v>
      </c>
      <c r="E1111" s="35">
        <v>0</v>
      </c>
      <c r="F1111" s="37"/>
      <c r="G1111" s="37"/>
      <c r="H1111" s="37">
        <v>539881.60199999996</v>
      </c>
      <c r="I1111" s="37">
        <v>6521097.3969999999</v>
      </c>
      <c r="J1111" s="37">
        <v>1023.841</v>
      </c>
      <c r="K1111" s="38">
        <v>41487.533715277779</v>
      </c>
      <c r="L1111" s="37"/>
      <c r="M1111" s="37"/>
      <c r="N1111" s="35"/>
      <c r="O1111" s="2"/>
    </row>
    <row r="1112" spans="1:15" ht="15.5" x14ac:dyDescent="0.35">
      <c r="A1112" s="35" t="str">
        <f t="shared" si="17"/>
        <v>2013-VL Long-92-0</v>
      </c>
      <c r="B1112" s="35">
        <v>2013</v>
      </c>
      <c r="C1112" s="36" t="s">
        <v>9</v>
      </c>
      <c r="D1112" s="35">
        <v>92</v>
      </c>
      <c r="E1112" s="35">
        <v>0</v>
      </c>
      <c r="F1112" s="37"/>
      <c r="G1112" s="37"/>
      <c r="H1112" s="37">
        <v>539874.87699999998</v>
      </c>
      <c r="I1112" s="37">
        <v>6521097.2149999999</v>
      </c>
      <c r="J1112" s="37">
        <v>1023.304</v>
      </c>
      <c r="K1112" s="38">
        <v>41487.534259259257</v>
      </c>
      <c r="L1112" s="37"/>
      <c r="M1112" s="37"/>
      <c r="N1112" s="35"/>
      <c r="O1112" s="2"/>
    </row>
    <row r="1113" spans="1:15" ht="15.5" x14ac:dyDescent="0.35">
      <c r="A1113" s="35" t="str">
        <f t="shared" si="17"/>
        <v>2013-VL Long-93-0</v>
      </c>
      <c r="B1113" s="35">
        <v>2013</v>
      </c>
      <c r="C1113" s="36" t="s">
        <v>9</v>
      </c>
      <c r="D1113" s="35">
        <v>93</v>
      </c>
      <c r="E1113" s="35">
        <v>0</v>
      </c>
      <c r="F1113" s="37"/>
      <c r="G1113" s="37"/>
      <c r="H1113" s="37">
        <v>539867.18500000006</v>
      </c>
      <c r="I1113" s="37">
        <v>6521096.5970000001</v>
      </c>
      <c r="J1113" s="37">
        <v>1022.609</v>
      </c>
      <c r="K1113" s="38">
        <v>41487.534756944442</v>
      </c>
      <c r="L1113" s="37"/>
      <c r="M1113" s="37"/>
      <c r="N1113" s="35"/>
      <c r="O1113" s="2"/>
    </row>
    <row r="1114" spans="1:15" ht="15.5" x14ac:dyDescent="0.35">
      <c r="A1114" s="35" t="str">
        <f t="shared" si="17"/>
        <v>2013-VL Long-94-0</v>
      </c>
      <c r="B1114" s="35">
        <v>2013</v>
      </c>
      <c r="C1114" s="36" t="s">
        <v>9</v>
      </c>
      <c r="D1114" s="35">
        <v>94</v>
      </c>
      <c r="E1114" s="35">
        <v>0</v>
      </c>
      <c r="F1114" s="37"/>
      <c r="G1114" s="37"/>
      <c r="H1114" s="37">
        <v>539859.93000000005</v>
      </c>
      <c r="I1114" s="37">
        <v>6521093.1880000001</v>
      </c>
      <c r="J1114" s="37">
        <v>1022.09</v>
      </c>
      <c r="K1114" s="38">
        <v>41487.535300925927</v>
      </c>
      <c r="L1114" s="37"/>
      <c r="M1114" s="37"/>
      <c r="N1114" s="35"/>
      <c r="O1114" s="2"/>
    </row>
    <row r="1115" spans="1:15" ht="15.5" x14ac:dyDescent="0.35">
      <c r="A1115" s="35" t="str">
        <f t="shared" si="17"/>
        <v>2013-VL Long-95-0</v>
      </c>
      <c r="B1115" s="35">
        <v>2013</v>
      </c>
      <c r="C1115" s="36" t="s">
        <v>9</v>
      </c>
      <c r="D1115" s="35">
        <v>95</v>
      </c>
      <c r="E1115" s="35">
        <v>0</v>
      </c>
      <c r="F1115" s="37"/>
      <c r="G1115" s="37"/>
      <c r="H1115" s="37">
        <v>539853.21799999999</v>
      </c>
      <c r="I1115" s="37">
        <v>6521089.5020000003</v>
      </c>
      <c r="J1115" s="37">
        <v>1022.057</v>
      </c>
      <c r="K1115" s="38">
        <v>41487.535810185182</v>
      </c>
      <c r="L1115" s="37"/>
      <c r="M1115" s="37"/>
      <c r="N1115" s="35"/>
      <c r="O1115" s="2"/>
    </row>
    <row r="1116" spans="1:15" ht="15.5" x14ac:dyDescent="0.35">
      <c r="A1116" s="35" t="str">
        <f t="shared" si="17"/>
        <v>2013-VL Long-96-0</v>
      </c>
      <c r="B1116" s="35">
        <v>2013</v>
      </c>
      <c r="C1116" s="36" t="s">
        <v>9</v>
      </c>
      <c r="D1116" s="35">
        <v>96</v>
      </c>
      <c r="E1116" s="35">
        <v>0</v>
      </c>
      <c r="F1116" s="37"/>
      <c r="G1116" s="37"/>
      <c r="H1116" s="37">
        <v>539847.34</v>
      </c>
      <c r="I1116" s="37">
        <v>6521087.3600000003</v>
      </c>
      <c r="J1116" s="37">
        <v>1022.004</v>
      </c>
      <c r="K1116" s="38">
        <v>41487.536446759259</v>
      </c>
      <c r="L1116" s="37"/>
      <c r="M1116" s="37"/>
      <c r="N1116" s="35"/>
      <c r="O1116" s="2"/>
    </row>
    <row r="1117" spans="1:15" ht="15.5" x14ac:dyDescent="0.35">
      <c r="A1117" s="35" t="str">
        <f t="shared" si="17"/>
        <v>2013-VL Long-97-0</v>
      </c>
      <c r="B1117" s="35">
        <v>2013</v>
      </c>
      <c r="C1117" s="36" t="s">
        <v>9</v>
      </c>
      <c r="D1117" s="35">
        <v>97</v>
      </c>
      <c r="E1117" s="35">
        <v>0</v>
      </c>
      <c r="F1117" s="37"/>
      <c r="G1117" s="37"/>
      <c r="H1117" s="37">
        <v>539839.64399999997</v>
      </c>
      <c r="I1117" s="37">
        <v>6521086.5290000001</v>
      </c>
      <c r="J1117" s="37">
        <v>1021.861</v>
      </c>
      <c r="K1117" s="38">
        <v>41487.537777777776</v>
      </c>
      <c r="L1117" s="37"/>
      <c r="M1117" s="37"/>
      <c r="N1117" s="35"/>
      <c r="O1117" s="2"/>
    </row>
    <row r="1118" spans="1:15" ht="15.5" x14ac:dyDescent="0.35">
      <c r="A1118" s="35" t="str">
        <f t="shared" si="17"/>
        <v>2013-VL Long-98-0</v>
      </c>
      <c r="B1118" s="35">
        <v>2013</v>
      </c>
      <c r="C1118" s="36" t="s">
        <v>9</v>
      </c>
      <c r="D1118" s="35">
        <v>98</v>
      </c>
      <c r="E1118" s="35">
        <v>0</v>
      </c>
      <c r="F1118" s="37"/>
      <c r="G1118" s="37"/>
      <c r="H1118" s="37">
        <v>539831.196</v>
      </c>
      <c r="I1118" s="37">
        <v>6521085.5060000001</v>
      </c>
      <c r="J1118" s="37">
        <v>1021.677</v>
      </c>
      <c r="K1118" s="38">
        <v>41487.538611111115</v>
      </c>
      <c r="L1118" s="37"/>
      <c r="M1118" s="37"/>
      <c r="N1118" s="35"/>
      <c r="O1118" s="2"/>
    </row>
    <row r="1119" spans="1:15" ht="15.5" x14ac:dyDescent="0.35">
      <c r="A1119" s="35" t="str">
        <f t="shared" si="17"/>
        <v>2013-VL Long-99-0</v>
      </c>
      <c r="B1119" s="35">
        <v>2013</v>
      </c>
      <c r="C1119" s="36" t="s">
        <v>9</v>
      </c>
      <c r="D1119" s="35">
        <v>99</v>
      </c>
      <c r="E1119" s="35">
        <v>0</v>
      </c>
      <c r="F1119" s="37"/>
      <c r="G1119" s="37"/>
      <c r="H1119" s="37">
        <v>539823.78300000005</v>
      </c>
      <c r="I1119" s="37">
        <v>6521083.5190000003</v>
      </c>
      <c r="J1119" s="37">
        <v>1021.582</v>
      </c>
      <c r="K1119" s="38">
        <v>41487.539259259262</v>
      </c>
      <c r="L1119" s="37"/>
      <c r="M1119" s="37"/>
      <c r="N1119" s="35"/>
      <c r="O1119" s="2"/>
    </row>
    <row r="1120" spans="1:15" ht="15.5" x14ac:dyDescent="0.35">
      <c r="A1120" s="35" t="str">
        <f t="shared" si="17"/>
        <v>2013-VL Long-100-0</v>
      </c>
      <c r="B1120" s="35">
        <v>2013</v>
      </c>
      <c r="C1120" s="36" t="s">
        <v>9</v>
      </c>
      <c r="D1120" s="35">
        <v>100</v>
      </c>
      <c r="E1120" s="35">
        <v>0</v>
      </c>
      <c r="F1120" s="37"/>
      <c r="G1120" s="37"/>
      <c r="H1120" s="37">
        <v>539817.55000000005</v>
      </c>
      <c r="I1120" s="37">
        <v>6521078.3859999999</v>
      </c>
      <c r="J1120" s="37">
        <v>1021.466</v>
      </c>
      <c r="K1120" s="38">
        <v>41487.540023148147</v>
      </c>
      <c r="L1120" s="37"/>
      <c r="M1120" s="37"/>
      <c r="N1120" s="35"/>
      <c r="O1120" s="2"/>
    </row>
    <row r="1121" spans="1:15" ht="15.5" x14ac:dyDescent="0.35">
      <c r="A1121" s="35" t="str">
        <f t="shared" si="17"/>
        <v>2013-VL Long-101-0</v>
      </c>
      <c r="B1121" s="35">
        <v>2013</v>
      </c>
      <c r="C1121" s="36" t="s">
        <v>9</v>
      </c>
      <c r="D1121" s="35">
        <v>101</v>
      </c>
      <c r="E1121" s="35">
        <v>0</v>
      </c>
      <c r="F1121" s="37"/>
      <c r="G1121" s="37"/>
      <c r="H1121" s="37">
        <v>539810.049</v>
      </c>
      <c r="I1121" s="37">
        <v>6521074.2400000002</v>
      </c>
      <c r="J1121" s="37">
        <v>1021.5069999999999</v>
      </c>
      <c r="K1121" s="38">
        <v>41487.540578703702</v>
      </c>
      <c r="L1121" s="37"/>
      <c r="M1121" s="37"/>
      <c r="N1121" s="35"/>
      <c r="O1121" s="2"/>
    </row>
    <row r="1122" spans="1:15" ht="15.5" x14ac:dyDescent="0.35">
      <c r="A1122" s="35" t="str">
        <f t="shared" si="17"/>
        <v>2013-VL Long-102-0</v>
      </c>
      <c r="B1122" s="35">
        <v>2013</v>
      </c>
      <c r="C1122" s="36" t="s">
        <v>9</v>
      </c>
      <c r="D1122" s="35">
        <v>102</v>
      </c>
      <c r="E1122" s="35">
        <v>0</v>
      </c>
      <c r="F1122" s="37"/>
      <c r="G1122" s="37"/>
      <c r="H1122" s="37">
        <v>539801.995</v>
      </c>
      <c r="I1122" s="37">
        <v>6521072.1409999998</v>
      </c>
      <c r="J1122" s="37">
        <v>1021.239</v>
      </c>
      <c r="K1122" s="38">
        <v>41487.541168981479</v>
      </c>
      <c r="L1122" s="37"/>
      <c r="M1122" s="37"/>
      <c r="N1122" s="35"/>
      <c r="O1122" s="2"/>
    </row>
    <row r="1123" spans="1:15" ht="15.5" x14ac:dyDescent="0.35">
      <c r="A1123" s="35" t="str">
        <f t="shared" si="17"/>
        <v>2013-VL Long-103-0</v>
      </c>
      <c r="B1123" s="35">
        <v>2013</v>
      </c>
      <c r="C1123" s="36" t="s">
        <v>9</v>
      </c>
      <c r="D1123" s="35">
        <v>103</v>
      </c>
      <c r="E1123" s="35">
        <v>0</v>
      </c>
      <c r="F1123" s="37"/>
      <c r="G1123" s="37"/>
      <c r="H1123" s="37">
        <v>539794.13600000006</v>
      </c>
      <c r="I1123" s="37">
        <v>6521068.4740000004</v>
      </c>
      <c r="J1123" s="37">
        <v>1020.866</v>
      </c>
      <c r="K1123" s="38">
        <v>41487.541655092595</v>
      </c>
      <c r="L1123" s="37"/>
      <c r="M1123" s="37"/>
      <c r="N1123" s="35"/>
      <c r="O1123" s="2"/>
    </row>
    <row r="1124" spans="1:15" ht="15.5" x14ac:dyDescent="0.35">
      <c r="A1124" s="35" t="str">
        <f t="shared" si="17"/>
        <v>2013-VL Long-104-0</v>
      </c>
      <c r="B1124" s="35">
        <v>2013</v>
      </c>
      <c r="C1124" s="36" t="s">
        <v>9</v>
      </c>
      <c r="D1124" s="35">
        <v>104</v>
      </c>
      <c r="E1124" s="35">
        <v>0</v>
      </c>
      <c r="F1124" s="37"/>
      <c r="G1124" s="37"/>
      <c r="H1124" s="37">
        <v>539785.93099999998</v>
      </c>
      <c r="I1124" s="37">
        <v>6521067.1179999998</v>
      </c>
      <c r="J1124" s="37">
        <v>1019.7329999999999</v>
      </c>
      <c r="K1124" s="38">
        <v>41487.542708333334</v>
      </c>
      <c r="L1124" s="37"/>
      <c r="M1124" s="37"/>
      <c r="N1124" s="35"/>
      <c r="O1124" s="2"/>
    </row>
    <row r="1125" spans="1:15" ht="15.5" x14ac:dyDescent="0.35">
      <c r="A1125" s="35" t="str">
        <f t="shared" si="17"/>
        <v>2013-VL Long-105-0</v>
      </c>
      <c r="B1125" s="35">
        <v>2013</v>
      </c>
      <c r="C1125" s="36" t="s">
        <v>9</v>
      </c>
      <c r="D1125" s="35">
        <v>105</v>
      </c>
      <c r="E1125" s="35">
        <v>0</v>
      </c>
      <c r="F1125" s="37"/>
      <c r="G1125" s="37"/>
      <c r="H1125" s="37">
        <v>539775.92599999998</v>
      </c>
      <c r="I1125" s="37">
        <v>6521062.2570000002</v>
      </c>
      <c r="J1125" s="37">
        <v>1019.246</v>
      </c>
      <c r="K1125" s="38">
        <v>41487.545138888891</v>
      </c>
      <c r="L1125" s="37"/>
      <c r="M1125" s="37"/>
      <c r="N1125" s="35"/>
      <c r="O1125" s="2"/>
    </row>
    <row r="1126" spans="1:15" ht="15.5" x14ac:dyDescent="0.35">
      <c r="A1126" s="35" t="str">
        <f t="shared" si="17"/>
        <v>2013-VL Long-106-0</v>
      </c>
      <c r="B1126" s="35">
        <v>2013</v>
      </c>
      <c r="C1126" s="36" t="s">
        <v>9</v>
      </c>
      <c r="D1126" s="35">
        <v>106</v>
      </c>
      <c r="E1126" s="35">
        <v>0</v>
      </c>
      <c r="F1126" s="37"/>
      <c r="G1126" s="37"/>
      <c r="H1126" s="37">
        <v>539768.10199999996</v>
      </c>
      <c r="I1126" s="37">
        <v>6521060.6059999997</v>
      </c>
      <c r="J1126" s="37">
        <v>1018.591</v>
      </c>
      <c r="K1126" s="38">
        <v>41487.545798611114</v>
      </c>
      <c r="L1126" s="37"/>
      <c r="M1126" s="37"/>
      <c r="N1126" s="35"/>
      <c r="O1126" s="2"/>
    </row>
    <row r="1127" spans="1:15" ht="15.5" x14ac:dyDescent="0.35">
      <c r="A1127" s="35" t="str">
        <f t="shared" si="17"/>
        <v>2013-VL Long-107-0</v>
      </c>
      <c r="B1127" s="35">
        <v>2013</v>
      </c>
      <c r="C1127" s="36" t="s">
        <v>9</v>
      </c>
      <c r="D1127" s="35">
        <v>107</v>
      </c>
      <c r="E1127" s="35">
        <v>0</v>
      </c>
      <c r="F1127" s="37"/>
      <c r="G1127" s="37"/>
      <c r="H1127" s="37">
        <v>539760.41</v>
      </c>
      <c r="I1127" s="37">
        <v>6521057.4749999996</v>
      </c>
      <c r="J1127" s="37">
        <v>1017.508</v>
      </c>
      <c r="K1127" s="38">
        <v>41487.546782407408</v>
      </c>
      <c r="L1127" s="37"/>
      <c r="M1127" s="37"/>
      <c r="N1127" s="35"/>
      <c r="O1127" s="2"/>
    </row>
    <row r="1128" spans="1:15" ht="15.5" x14ac:dyDescent="0.35">
      <c r="A1128" s="35" t="str">
        <f t="shared" si="17"/>
        <v>2013-VL Long-108-0</v>
      </c>
      <c r="B1128" s="35">
        <v>2013</v>
      </c>
      <c r="C1128" s="36" t="s">
        <v>9</v>
      </c>
      <c r="D1128" s="35">
        <v>108</v>
      </c>
      <c r="E1128" s="35">
        <v>0</v>
      </c>
      <c r="F1128" s="37"/>
      <c r="G1128" s="37"/>
      <c r="H1128" s="37">
        <v>539752.70900000003</v>
      </c>
      <c r="I1128" s="37">
        <v>6521053.5439999998</v>
      </c>
      <c r="J1128" s="37">
        <v>1016.3390000000001</v>
      </c>
      <c r="K1128" s="38">
        <v>41487.547453703701</v>
      </c>
      <c r="L1128" s="37"/>
      <c r="M1128" s="37"/>
      <c r="N1128" s="35"/>
      <c r="O1128" s="2"/>
    </row>
    <row r="1129" spans="1:15" ht="15.5" x14ac:dyDescent="0.35">
      <c r="A1129" s="35" t="str">
        <f t="shared" si="17"/>
        <v>2013-VL Long-109-0</v>
      </c>
      <c r="B1129" s="35">
        <v>2013</v>
      </c>
      <c r="C1129" s="36" t="s">
        <v>9</v>
      </c>
      <c r="D1129" s="35">
        <v>109</v>
      </c>
      <c r="E1129" s="35">
        <v>0</v>
      </c>
      <c r="F1129" s="37"/>
      <c r="G1129" s="37"/>
      <c r="H1129" s="37">
        <v>539746.571</v>
      </c>
      <c r="I1129" s="37">
        <v>6521048.4670000002</v>
      </c>
      <c r="J1129" s="37">
        <v>1015.145</v>
      </c>
      <c r="K1129" s="38">
        <v>41487.548321759263</v>
      </c>
      <c r="L1129" s="37"/>
      <c r="M1129" s="37"/>
      <c r="N1129" s="35"/>
      <c r="O1129" s="2"/>
    </row>
    <row r="1130" spans="1:15" ht="15.5" x14ac:dyDescent="0.35">
      <c r="A1130" s="35" t="str">
        <f t="shared" si="17"/>
        <v>2013-VL Long-110-0</v>
      </c>
      <c r="B1130" s="35">
        <v>2013</v>
      </c>
      <c r="C1130" s="36" t="s">
        <v>9</v>
      </c>
      <c r="D1130" s="35">
        <v>110</v>
      </c>
      <c r="E1130" s="35">
        <v>0</v>
      </c>
      <c r="F1130" s="37"/>
      <c r="G1130" s="37"/>
      <c r="H1130" s="37">
        <v>539738.47699999996</v>
      </c>
      <c r="I1130" s="37">
        <v>6521044.3159999996</v>
      </c>
      <c r="J1130" s="37">
        <v>1013.769</v>
      </c>
      <c r="K1130" s="38">
        <v>41487.549027777779</v>
      </c>
      <c r="L1130" s="37"/>
      <c r="M1130" s="37"/>
      <c r="N1130" s="35"/>
      <c r="O1130" s="2"/>
    </row>
    <row r="1131" spans="1:15" ht="15.5" x14ac:dyDescent="0.35">
      <c r="A1131" s="35" t="str">
        <f t="shared" si="17"/>
        <v>2013-VL Long-111-0</v>
      </c>
      <c r="B1131" s="35">
        <v>2013</v>
      </c>
      <c r="C1131" s="36" t="s">
        <v>9</v>
      </c>
      <c r="D1131" s="35">
        <v>111</v>
      </c>
      <c r="E1131" s="35">
        <v>0</v>
      </c>
      <c r="F1131" s="37"/>
      <c r="G1131" s="37"/>
      <c r="H1131" s="37">
        <v>539731.06400000001</v>
      </c>
      <c r="I1131" s="37">
        <v>6521040.5130000003</v>
      </c>
      <c r="J1131" s="37">
        <v>1012.6950000000001</v>
      </c>
      <c r="K1131" s="38">
        <v>41487.549641203703</v>
      </c>
      <c r="L1131" s="37"/>
      <c r="M1131" s="37"/>
      <c r="N1131" s="35"/>
      <c r="O1131" s="2"/>
    </row>
    <row r="1132" spans="1:15" ht="15.5" x14ac:dyDescent="0.35">
      <c r="A1132" s="35" t="str">
        <f t="shared" si="17"/>
        <v>2013-VL Long-112-0</v>
      </c>
      <c r="B1132" s="35">
        <v>2013</v>
      </c>
      <c r="C1132" s="36" t="s">
        <v>9</v>
      </c>
      <c r="D1132" s="35">
        <v>112</v>
      </c>
      <c r="E1132" s="35">
        <v>0</v>
      </c>
      <c r="F1132" s="37"/>
      <c r="G1132" s="37"/>
      <c r="H1132" s="37">
        <v>539722.67599999998</v>
      </c>
      <c r="I1132" s="37">
        <v>6521037.2029999997</v>
      </c>
      <c r="J1132" s="37">
        <v>1011.675</v>
      </c>
      <c r="K1132" s="38">
        <v>41487.550520833334</v>
      </c>
      <c r="L1132" s="37"/>
      <c r="M1132" s="37"/>
      <c r="N1132" s="35"/>
      <c r="O1132" s="2"/>
    </row>
    <row r="1133" spans="1:15" ht="15.5" x14ac:dyDescent="0.35">
      <c r="A1133" s="35" t="str">
        <f t="shared" si="17"/>
        <v>2013-VL Long-113-0</v>
      </c>
      <c r="B1133" s="35">
        <v>2013</v>
      </c>
      <c r="C1133" s="36" t="s">
        <v>9</v>
      </c>
      <c r="D1133" s="35">
        <v>113</v>
      </c>
      <c r="E1133" s="35">
        <v>0</v>
      </c>
      <c r="F1133" s="37"/>
      <c r="G1133" s="37"/>
      <c r="H1133" s="37">
        <v>539714.78700000001</v>
      </c>
      <c r="I1133" s="37">
        <v>6521034.2829999998</v>
      </c>
      <c r="J1133" s="37">
        <v>1010.402</v>
      </c>
      <c r="K1133" s="38">
        <v>41487.551423611112</v>
      </c>
      <c r="L1133" s="37"/>
      <c r="M1133" s="37"/>
      <c r="N1133" s="35"/>
      <c r="O1133" s="2"/>
    </row>
    <row r="1134" spans="1:15" ht="15.5" x14ac:dyDescent="0.35">
      <c r="A1134" s="35" t="str">
        <f t="shared" si="17"/>
        <v>2013-VL Long-114-0</v>
      </c>
      <c r="B1134" s="35">
        <v>2013</v>
      </c>
      <c r="C1134" s="36" t="s">
        <v>9</v>
      </c>
      <c r="D1134" s="35">
        <v>114</v>
      </c>
      <c r="E1134" s="35">
        <v>0</v>
      </c>
      <c r="F1134" s="37"/>
      <c r="G1134" s="37"/>
      <c r="H1134" s="37">
        <v>539708.26699999999</v>
      </c>
      <c r="I1134" s="37">
        <v>6521030.2779999999</v>
      </c>
      <c r="J1134" s="37">
        <v>1010.5170000000001</v>
      </c>
      <c r="K1134" s="38">
        <v>41487.553101851852</v>
      </c>
      <c r="L1134" s="37"/>
      <c r="M1134" s="37"/>
      <c r="N1134" s="35"/>
      <c r="O1134" s="2"/>
    </row>
    <row r="1135" spans="1:15" ht="15.5" x14ac:dyDescent="0.35">
      <c r="A1135" s="35" t="str">
        <f t="shared" si="17"/>
        <v>2013-VL Long-115-0</v>
      </c>
      <c r="B1135" s="35">
        <v>2013</v>
      </c>
      <c r="C1135" s="36" t="s">
        <v>9</v>
      </c>
      <c r="D1135" s="35">
        <v>115</v>
      </c>
      <c r="E1135" s="35">
        <v>0</v>
      </c>
      <c r="F1135" s="37"/>
      <c r="G1135" s="37"/>
      <c r="H1135" s="37">
        <v>539699.73100000003</v>
      </c>
      <c r="I1135" s="37">
        <v>6521027.1390000004</v>
      </c>
      <c r="J1135" s="37">
        <v>1010.325</v>
      </c>
      <c r="K1135" s="38">
        <v>41487.553657407407</v>
      </c>
      <c r="L1135" s="37"/>
      <c r="M1135" s="37"/>
      <c r="N1135" s="35"/>
      <c r="O1135" s="2"/>
    </row>
    <row r="1136" spans="1:15" ht="15.5" x14ac:dyDescent="0.35">
      <c r="A1136" s="35" t="str">
        <f t="shared" si="17"/>
        <v>2013-VL Long-116-0</v>
      </c>
      <c r="B1136" s="35">
        <v>2013</v>
      </c>
      <c r="C1136" s="36" t="s">
        <v>9</v>
      </c>
      <c r="D1136" s="35">
        <v>116</v>
      </c>
      <c r="E1136" s="35">
        <v>0</v>
      </c>
      <c r="F1136" s="37"/>
      <c r="G1136" s="37"/>
      <c r="H1136" s="37">
        <v>539692.33200000005</v>
      </c>
      <c r="I1136" s="37">
        <v>6521023.7640000004</v>
      </c>
      <c r="J1136" s="37">
        <v>1010.167</v>
      </c>
      <c r="K1136" s="38">
        <v>41487.554212962961</v>
      </c>
      <c r="L1136" s="37"/>
      <c r="M1136" s="37"/>
      <c r="N1136" s="35"/>
      <c r="O1136" s="2"/>
    </row>
    <row r="1137" spans="1:15" ht="15.5" x14ac:dyDescent="0.35">
      <c r="A1137" s="35" t="str">
        <f t="shared" si="17"/>
        <v>2013-VL Long-117-0</v>
      </c>
      <c r="B1137" s="35">
        <v>2013</v>
      </c>
      <c r="C1137" s="36" t="s">
        <v>9</v>
      </c>
      <c r="D1137" s="35">
        <v>117</v>
      </c>
      <c r="E1137" s="35">
        <v>0</v>
      </c>
      <c r="F1137" s="37"/>
      <c r="G1137" s="37"/>
      <c r="H1137" s="37">
        <v>539684.77399999998</v>
      </c>
      <c r="I1137" s="37">
        <v>6521019.7189999996</v>
      </c>
      <c r="J1137" s="37">
        <v>1010.141</v>
      </c>
      <c r="K1137" s="38">
        <v>41487.554710648146</v>
      </c>
      <c r="L1137" s="37"/>
      <c r="M1137" s="37"/>
      <c r="N1137" s="35"/>
      <c r="O1137" s="2"/>
    </row>
    <row r="1138" spans="1:15" ht="15.5" x14ac:dyDescent="0.35">
      <c r="A1138" s="35" t="str">
        <f t="shared" si="17"/>
        <v>2013-VL Long-118-0</v>
      </c>
      <c r="B1138" s="35">
        <v>2013</v>
      </c>
      <c r="C1138" s="36" t="s">
        <v>9</v>
      </c>
      <c r="D1138" s="35">
        <v>118</v>
      </c>
      <c r="E1138" s="35">
        <v>0</v>
      </c>
      <c r="F1138" s="37"/>
      <c r="G1138" s="37"/>
      <c r="H1138" s="37">
        <v>539677.42000000004</v>
      </c>
      <c r="I1138" s="37">
        <v>6521013.8770000003</v>
      </c>
      <c r="J1138" s="37">
        <v>1010.151</v>
      </c>
      <c r="K1138" s="38">
        <v>41487.555277777778</v>
      </c>
      <c r="L1138" s="37"/>
      <c r="M1138" s="37"/>
      <c r="N1138" s="35"/>
      <c r="O1138" s="2"/>
    </row>
    <row r="1139" spans="1:15" ht="15.5" x14ac:dyDescent="0.35">
      <c r="A1139" s="35" t="str">
        <f t="shared" si="17"/>
        <v>2013-VL Long-119-0</v>
      </c>
      <c r="B1139" s="35">
        <v>2013</v>
      </c>
      <c r="C1139" s="36" t="s">
        <v>9</v>
      </c>
      <c r="D1139" s="35">
        <v>119</v>
      </c>
      <c r="E1139" s="35">
        <v>0</v>
      </c>
      <c r="F1139" s="37"/>
      <c r="G1139" s="37"/>
      <c r="H1139" s="37">
        <v>539670.348</v>
      </c>
      <c r="I1139" s="37">
        <v>6521008.2960000001</v>
      </c>
      <c r="J1139" s="37">
        <v>1010.07</v>
      </c>
      <c r="K1139" s="38">
        <v>41487.555752314816</v>
      </c>
      <c r="L1139" s="37"/>
      <c r="M1139" s="37"/>
      <c r="N1139" s="35"/>
      <c r="O1139" s="2"/>
    </row>
    <row r="1140" spans="1:15" ht="15.5" x14ac:dyDescent="0.35">
      <c r="A1140" s="35" t="str">
        <f t="shared" si="17"/>
        <v>2013-VL Long-120-0</v>
      </c>
      <c r="B1140" s="35">
        <v>2013</v>
      </c>
      <c r="C1140" s="36" t="s">
        <v>9</v>
      </c>
      <c r="D1140" s="35">
        <v>120</v>
      </c>
      <c r="E1140" s="35">
        <v>0</v>
      </c>
      <c r="F1140" s="37"/>
      <c r="G1140" s="37"/>
      <c r="H1140" s="37">
        <v>539661.28</v>
      </c>
      <c r="I1140" s="37">
        <v>6521003.5290000001</v>
      </c>
      <c r="J1140" s="37">
        <v>1009.937</v>
      </c>
      <c r="K1140" s="38">
        <v>41487.55636574074</v>
      </c>
      <c r="L1140" s="37"/>
      <c r="M1140" s="37"/>
      <c r="N1140" s="35"/>
      <c r="O1140" s="2"/>
    </row>
    <row r="1141" spans="1:15" ht="15.5" x14ac:dyDescent="0.35">
      <c r="A1141" s="35" t="str">
        <f t="shared" si="17"/>
        <v>2013-VL Long-121-0</v>
      </c>
      <c r="B1141" s="35">
        <v>2013</v>
      </c>
      <c r="C1141" s="36" t="s">
        <v>9</v>
      </c>
      <c r="D1141" s="35">
        <v>121</v>
      </c>
      <c r="E1141" s="35">
        <v>0</v>
      </c>
      <c r="F1141" s="37"/>
      <c r="G1141" s="37"/>
      <c r="H1141" s="37">
        <v>539652.64800000004</v>
      </c>
      <c r="I1141" s="37">
        <v>6520999.4800000004</v>
      </c>
      <c r="J1141" s="37">
        <v>1009.422</v>
      </c>
      <c r="K1141" s="38">
        <v>41487.557719907411</v>
      </c>
      <c r="L1141" s="37"/>
      <c r="M1141" s="37"/>
      <c r="N1141" s="35"/>
      <c r="O1141" s="2"/>
    </row>
    <row r="1142" spans="1:15" ht="15.5" x14ac:dyDescent="0.35">
      <c r="A1142" s="35" t="str">
        <f t="shared" si="17"/>
        <v>2013-VL Long-122-0</v>
      </c>
      <c r="B1142" s="35">
        <v>2013</v>
      </c>
      <c r="C1142" s="36" t="s">
        <v>9</v>
      </c>
      <c r="D1142" s="35">
        <v>122</v>
      </c>
      <c r="E1142" s="35">
        <v>0</v>
      </c>
      <c r="F1142" s="37"/>
      <c r="G1142" s="37"/>
      <c r="H1142" s="37">
        <v>539643.78700000001</v>
      </c>
      <c r="I1142" s="37">
        <v>6520996.5199999996</v>
      </c>
      <c r="J1142" s="37">
        <v>1008.931</v>
      </c>
      <c r="K1142" s="38">
        <v>41487.558391203704</v>
      </c>
      <c r="L1142" s="37"/>
      <c r="M1142" s="37"/>
      <c r="N1142" s="35"/>
      <c r="O1142" s="2"/>
    </row>
    <row r="1143" spans="1:15" ht="15.5" x14ac:dyDescent="0.35">
      <c r="A1143" s="35" t="str">
        <f t="shared" si="17"/>
        <v>2013-VL Long-123-0</v>
      </c>
      <c r="B1143" s="35">
        <v>2013</v>
      </c>
      <c r="C1143" s="36" t="s">
        <v>9</v>
      </c>
      <c r="D1143" s="35">
        <v>123</v>
      </c>
      <c r="E1143" s="35">
        <v>0</v>
      </c>
      <c r="F1143" s="37"/>
      <c r="G1143" s="37"/>
      <c r="H1143" s="37">
        <v>539634.772</v>
      </c>
      <c r="I1143" s="37">
        <v>6520993.8210000005</v>
      </c>
      <c r="J1143" s="37">
        <v>1008.393</v>
      </c>
      <c r="K1143" s="38">
        <v>41487.559224537035</v>
      </c>
      <c r="L1143" s="37"/>
      <c r="M1143" s="37"/>
      <c r="N1143" s="35"/>
      <c r="O1143" s="2"/>
    </row>
    <row r="1144" spans="1:15" ht="15.5" x14ac:dyDescent="0.35">
      <c r="A1144" s="35" t="str">
        <f t="shared" si="17"/>
        <v>2013-VL Long-124-0</v>
      </c>
      <c r="B1144" s="35">
        <v>2013</v>
      </c>
      <c r="C1144" s="36" t="s">
        <v>9</v>
      </c>
      <c r="D1144" s="35">
        <v>124</v>
      </c>
      <c r="E1144" s="35">
        <v>0</v>
      </c>
      <c r="F1144" s="37"/>
      <c r="G1144" s="37"/>
      <c r="H1144" s="37">
        <v>539623.70299999998</v>
      </c>
      <c r="I1144" s="37">
        <v>6520988.5729999999</v>
      </c>
      <c r="J1144" s="37">
        <v>1007.4690000000001</v>
      </c>
      <c r="K1144" s="38">
        <v>41487.563750000001</v>
      </c>
      <c r="L1144" s="37"/>
      <c r="M1144" s="37"/>
      <c r="N1144" s="35"/>
      <c r="O1144" s="2"/>
    </row>
    <row r="1145" spans="1:15" ht="15.5" x14ac:dyDescent="0.35">
      <c r="A1145" s="35" t="str">
        <f t="shared" si="17"/>
        <v>2013-VL Long-125-0</v>
      </c>
      <c r="B1145" s="35">
        <v>2013</v>
      </c>
      <c r="C1145" s="36" t="s">
        <v>9</v>
      </c>
      <c r="D1145" s="35">
        <v>125</v>
      </c>
      <c r="E1145" s="35">
        <v>0</v>
      </c>
      <c r="F1145" s="37"/>
      <c r="G1145" s="37"/>
      <c r="H1145" s="37">
        <v>539612.902</v>
      </c>
      <c r="I1145" s="37">
        <v>6520987.2070000004</v>
      </c>
      <c r="J1145" s="37">
        <v>1007.013</v>
      </c>
      <c r="K1145" s="38">
        <v>41487.564976851849</v>
      </c>
      <c r="L1145" s="37"/>
      <c r="M1145" s="37"/>
      <c r="N1145" s="35"/>
      <c r="O1145" s="2"/>
    </row>
    <row r="1146" spans="1:15" ht="15.5" x14ac:dyDescent="0.35">
      <c r="A1146" s="35" t="str">
        <f t="shared" si="17"/>
        <v>2013-VL Long-126-0</v>
      </c>
      <c r="B1146" s="35">
        <v>2013</v>
      </c>
      <c r="C1146" s="36" t="s">
        <v>9</v>
      </c>
      <c r="D1146" s="35">
        <v>126</v>
      </c>
      <c r="E1146" s="35">
        <v>0</v>
      </c>
      <c r="F1146" s="37"/>
      <c r="G1146" s="37"/>
      <c r="H1146" s="37">
        <v>539604.15599999996</v>
      </c>
      <c r="I1146" s="37">
        <v>6520982.2130000005</v>
      </c>
      <c r="J1146" s="37">
        <v>1006.26</v>
      </c>
      <c r="K1146" s="38">
        <v>41487.565636574072</v>
      </c>
      <c r="L1146" s="37"/>
      <c r="M1146" s="37"/>
      <c r="N1146" s="35"/>
      <c r="O1146" s="2"/>
    </row>
    <row r="1147" spans="1:15" ht="15.5" x14ac:dyDescent="0.35">
      <c r="A1147" s="35" t="str">
        <f t="shared" si="17"/>
        <v>2013-VL Long-127-0</v>
      </c>
      <c r="B1147" s="35">
        <v>2013</v>
      </c>
      <c r="C1147" s="36" t="s">
        <v>9</v>
      </c>
      <c r="D1147" s="35">
        <v>127</v>
      </c>
      <c r="E1147" s="35">
        <v>0</v>
      </c>
      <c r="F1147" s="37"/>
      <c r="G1147" s="37"/>
      <c r="H1147" s="37">
        <v>539592.30099999998</v>
      </c>
      <c r="I1147" s="37">
        <v>6520978.267</v>
      </c>
      <c r="J1147" s="37">
        <v>1005.431</v>
      </c>
      <c r="K1147" s="38">
        <v>41487.566724537035</v>
      </c>
      <c r="L1147" s="37"/>
      <c r="M1147" s="37"/>
      <c r="N1147" s="35"/>
      <c r="O1147" s="2"/>
    </row>
    <row r="1148" spans="1:15" ht="15.5" x14ac:dyDescent="0.35">
      <c r="A1148" s="35" t="str">
        <f t="shared" si="17"/>
        <v>2013-VL Long-128-0</v>
      </c>
      <c r="B1148" s="35">
        <v>2013</v>
      </c>
      <c r="C1148" s="36" t="s">
        <v>9</v>
      </c>
      <c r="D1148" s="35">
        <v>128</v>
      </c>
      <c r="E1148" s="35">
        <v>0</v>
      </c>
      <c r="F1148" s="37"/>
      <c r="G1148" s="37"/>
      <c r="H1148" s="37">
        <v>539583.99800000002</v>
      </c>
      <c r="I1148" s="37">
        <v>6520976.2580000004</v>
      </c>
      <c r="J1148" s="37">
        <v>1005.016</v>
      </c>
      <c r="K1148" s="38">
        <v>41487.567326388889</v>
      </c>
      <c r="L1148" s="37"/>
      <c r="M1148" s="37"/>
      <c r="N1148" s="35"/>
      <c r="O1148" s="2"/>
    </row>
    <row r="1149" spans="1:15" ht="15.5" x14ac:dyDescent="0.35">
      <c r="A1149" s="35" t="str">
        <f t="shared" si="17"/>
        <v>2013-VL Long-129-0</v>
      </c>
      <c r="B1149" s="35">
        <v>2013</v>
      </c>
      <c r="C1149" s="36" t="s">
        <v>9</v>
      </c>
      <c r="D1149" s="35">
        <v>129</v>
      </c>
      <c r="E1149" s="35">
        <v>0</v>
      </c>
      <c r="F1149" s="37"/>
      <c r="G1149" s="37"/>
      <c r="H1149" s="37">
        <v>539574.80599999998</v>
      </c>
      <c r="I1149" s="37">
        <v>6520973.8329999996</v>
      </c>
      <c r="J1149" s="37">
        <v>1004.1950000000001</v>
      </c>
      <c r="K1149" s="38">
        <v>41487.568344907406</v>
      </c>
      <c r="L1149" s="37"/>
      <c r="M1149" s="37"/>
      <c r="N1149" s="35"/>
      <c r="O1149" s="2"/>
    </row>
    <row r="1150" spans="1:15" ht="15.5" x14ac:dyDescent="0.35">
      <c r="A1150" s="35" t="str">
        <f t="shared" si="17"/>
        <v>2013-VL Long-130-0</v>
      </c>
      <c r="B1150" s="35">
        <v>2013</v>
      </c>
      <c r="C1150" s="36" t="s">
        <v>9</v>
      </c>
      <c r="D1150" s="35">
        <v>130</v>
      </c>
      <c r="E1150" s="35">
        <v>0</v>
      </c>
      <c r="F1150" s="37"/>
      <c r="G1150" s="37"/>
      <c r="H1150" s="37">
        <v>539566.36499999999</v>
      </c>
      <c r="I1150" s="37">
        <v>6520970.5209999997</v>
      </c>
      <c r="J1150" s="37">
        <v>1003.699</v>
      </c>
      <c r="K1150" s="38">
        <v>41487.568969907406</v>
      </c>
      <c r="L1150" s="37"/>
      <c r="M1150" s="37"/>
      <c r="N1150" s="35"/>
      <c r="O1150" s="2"/>
    </row>
    <row r="1151" spans="1:15" ht="15.5" x14ac:dyDescent="0.35">
      <c r="A1151" s="35" t="str">
        <f t="shared" si="17"/>
        <v>2013-VL Long-131-0</v>
      </c>
      <c r="B1151" s="35">
        <v>2013</v>
      </c>
      <c r="C1151" s="36" t="s">
        <v>9</v>
      </c>
      <c r="D1151" s="35">
        <v>131</v>
      </c>
      <c r="E1151" s="35">
        <v>0</v>
      </c>
      <c r="F1151" s="37"/>
      <c r="G1151" s="37"/>
      <c r="H1151" s="37">
        <v>539555.57200000004</v>
      </c>
      <c r="I1151" s="37">
        <v>6520970.3090000004</v>
      </c>
      <c r="J1151" s="37">
        <v>1002.582</v>
      </c>
      <c r="K1151" s="38">
        <v>41487.569490740738</v>
      </c>
      <c r="L1151" s="37"/>
      <c r="M1151" s="37"/>
      <c r="N1151" s="35"/>
      <c r="O1151" s="2"/>
    </row>
    <row r="1152" spans="1:15" ht="15.5" x14ac:dyDescent="0.35">
      <c r="A1152" s="35" t="str">
        <f t="shared" si="17"/>
        <v>2013-VL Long-132-0</v>
      </c>
      <c r="B1152" s="35">
        <v>2013</v>
      </c>
      <c r="C1152" s="36" t="s">
        <v>9</v>
      </c>
      <c r="D1152" s="35">
        <v>132</v>
      </c>
      <c r="E1152" s="35">
        <v>0</v>
      </c>
      <c r="F1152" s="37"/>
      <c r="G1152" s="37"/>
      <c r="H1152" s="37">
        <v>539548.13100000005</v>
      </c>
      <c r="I1152" s="37">
        <v>6520968.3959999997</v>
      </c>
      <c r="J1152" s="37">
        <v>1002.394</v>
      </c>
      <c r="K1152" s="38">
        <v>41487.570416666669</v>
      </c>
      <c r="L1152" s="37"/>
      <c r="M1152" s="37"/>
      <c r="N1152" s="35"/>
      <c r="O1152" s="2"/>
    </row>
    <row r="1153" spans="1:15" ht="15.5" x14ac:dyDescent="0.35">
      <c r="A1153" s="35" t="str">
        <f t="shared" si="17"/>
        <v>2013-VL Long-133-0</v>
      </c>
      <c r="B1153" s="35">
        <v>2013</v>
      </c>
      <c r="C1153" s="36" t="s">
        <v>9</v>
      </c>
      <c r="D1153" s="35">
        <v>133</v>
      </c>
      <c r="E1153" s="35">
        <v>0</v>
      </c>
      <c r="F1153" s="37"/>
      <c r="G1153" s="37"/>
      <c r="H1153" s="37">
        <v>539536.77800000005</v>
      </c>
      <c r="I1153" s="37">
        <v>6520961.284</v>
      </c>
      <c r="J1153" s="37">
        <v>1002.275</v>
      </c>
      <c r="K1153" s="38">
        <v>41487.572210648148</v>
      </c>
      <c r="L1153" s="37"/>
      <c r="M1153" s="37"/>
      <c r="N1153" s="35"/>
      <c r="O1153" s="2"/>
    </row>
    <row r="1154" spans="1:15" ht="15.5" x14ac:dyDescent="0.35">
      <c r="A1154" s="35" t="str">
        <f t="shared" si="17"/>
        <v>2013-VL Long-134-0</v>
      </c>
      <c r="B1154" s="35">
        <v>2013</v>
      </c>
      <c r="C1154" s="36" t="s">
        <v>9</v>
      </c>
      <c r="D1154" s="35">
        <v>134</v>
      </c>
      <c r="E1154" s="35">
        <v>0</v>
      </c>
      <c r="F1154" s="37"/>
      <c r="G1154" s="37"/>
      <c r="H1154" s="37">
        <v>539530.16399999999</v>
      </c>
      <c r="I1154" s="37">
        <v>6520960.1150000002</v>
      </c>
      <c r="J1154" s="37">
        <v>1002.134</v>
      </c>
      <c r="K1154" s="38">
        <v>41487.572951388887</v>
      </c>
      <c r="L1154" s="37"/>
      <c r="M1154" s="37"/>
      <c r="N1154" s="35"/>
      <c r="O1154" s="2"/>
    </row>
    <row r="1155" spans="1:15" ht="15.5" x14ac:dyDescent="0.35">
      <c r="A1155" s="35" t="str">
        <f t="shared" ref="A1155:A1218" si="18">B1155 &amp; "-" &amp; C1155 &amp; "-" &amp; D1155 &amp; "-" &amp; E1155</f>
        <v>2013-VL Long-135-0</v>
      </c>
      <c r="B1155" s="35">
        <v>2013</v>
      </c>
      <c r="C1155" s="36" t="s">
        <v>9</v>
      </c>
      <c r="D1155" s="35">
        <v>135</v>
      </c>
      <c r="E1155" s="35">
        <v>0</v>
      </c>
      <c r="F1155" s="37"/>
      <c r="G1155" s="37"/>
      <c r="H1155" s="37">
        <v>539520.46</v>
      </c>
      <c r="I1155" s="37">
        <v>6520958.7609999999</v>
      </c>
      <c r="J1155" s="37">
        <v>1002.702</v>
      </c>
      <c r="K1155" s="38">
        <v>41487.574965277781</v>
      </c>
      <c r="L1155" s="37"/>
      <c r="M1155" s="37"/>
      <c r="N1155" s="35"/>
      <c r="O1155" s="2"/>
    </row>
    <row r="1156" spans="1:15" ht="15.5" x14ac:dyDescent="0.35">
      <c r="A1156" s="35" t="str">
        <f t="shared" si="18"/>
        <v>2013-VL Long-136-0</v>
      </c>
      <c r="B1156" s="35">
        <v>2013</v>
      </c>
      <c r="C1156" s="36" t="s">
        <v>9</v>
      </c>
      <c r="D1156" s="35">
        <v>136</v>
      </c>
      <c r="E1156" s="35">
        <v>0</v>
      </c>
      <c r="F1156" s="37"/>
      <c r="G1156" s="37"/>
      <c r="H1156" s="37">
        <v>539512.12199999997</v>
      </c>
      <c r="I1156" s="37">
        <v>6520958.4850000003</v>
      </c>
      <c r="J1156" s="37">
        <v>1002.847</v>
      </c>
      <c r="K1156" s="38">
        <v>41487.575497685182</v>
      </c>
      <c r="L1156" s="37"/>
      <c r="M1156" s="37"/>
      <c r="N1156" s="35"/>
      <c r="O1156" s="2"/>
    </row>
    <row r="1157" spans="1:15" ht="15.5" x14ac:dyDescent="0.35">
      <c r="A1157" s="35" t="str">
        <f t="shared" si="18"/>
        <v>2013-VL Long-137-0</v>
      </c>
      <c r="B1157" s="35">
        <v>2013</v>
      </c>
      <c r="C1157" s="36" t="s">
        <v>9</v>
      </c>
      <c r="D1157" s="35">
        <v>137</v>
      </c>
      <c r="E1157" s="35">
        <v>0</v>
      </c>
      <c r="F1157" s="37"/>
      <c r="G1157" s="37"/>
      <c r="H1157" s="37">
        <v>539504.53899999999</v>
      </c>
      <c r="I1157" s="37">
        <v>6520957.2740000002</v>
      </c>
      <c r="J1157" s="37">
        <v>1002.9829999999999</v>
      </c>
      <c r="K1157" s="38">
        <v>41487.576319444444</v>
      </c>
      <c r="L1157" s="37"/>
      <c r="M1157" s="37"/>
      <c r="N1157" s="35"/>
      <c r="O1157" s="2"/>
    </row>
    <row r="1158" spans="1:15" ht="15.5" x14ac:dyDescent="0.35">
      <c r="A1158" s="35" t="str">
        <f t="shared" si="18"/>
        <v>2013-VL Long-138-0</v>
      </c>
      <c r="B1158" s="35">
        <v>2013</v>
      </c>
      <c r="C1158" s="36" t="s">
        <v>9</v>
      </c>
      <c r="D1158" s="35">
        <v>138</v>
      </c>
      <c r="E1158" s="35">
        <v>0</v>
      </c>
      <c r="F1158" s="37"/>
      <c r="G1158" s="37"/>
      <c r="H1158" s="37">
        <v>539496.47400000005</v>
      </c>
      <c r="I1158" s="37">
        <v>6520955.8459999999</v>
      </c>
      <c r="J1158" s="37">
        <v>1002.97</v>
      </c>
      <c r="K1158" s="38">
        <v>41487.577048611114</v>
      </c>
      <c r="L1158" s="37"/>
      <c r="M1158" s="37"/>
      <c r="N1158" s="35"/>
      <c r="O1158" s="2"/>
    </row>
    <row r="1159" spans="1:15" ht="15.5" x14ac:dyDescent="0.35">
      <c r="A1159" s="35" t="str">
        <f t="shared" si="18"/>
        <v>2013-VL Long-139-0</v>
      </c>
      <c r="B1159" s="35">
        <v>2013</v>
      </c>
      <c r="C1159" s="36" t="s">
        <v>9</v>
      </c>
      <c r="D1159" s="35">
        <v>139</v>
      </c>
      <c r="E1159" s="35">
        <v>0</v>
      </c>
      <c r="F1159" s="37"/>
      <c r="G1159" s="37"/>
      <c r="H1159" s="37">
        <v>539488.14399999997</v>
      </c>
      <c r="I1159" s="37">
        <v>6520955.068</v>
      </c>
      <c r="J1159" s="37">
        <v>1002.526</v>
      </c>
      <c r="K1159" s="38">
        <v>41487.577719907407</v>
      </c>
      <c r="L1159" s="37"/>
      <c r="M1159" s="37"/>
      <c r="N1159" s="35"/>
      <c r="O1159" s="2"/>
    </row>
    <row r="1160" spans="1:15" ht="15.5" x14ac:dyDescent="0.35">
      <c r="A1160" s="35" t="str">
        <f t="shared" si="18"/>
        <v>2013-VL Long-140-0</v>
      </c>
      <c r="B1160" s="35">
        <v>2013</v>
      </c>
      <c r="C1160" s="36" t="s">
        <v>9</v>
      </c>
      <c r="D1160" s="35">
        <v>140</v>
      </c>
      <c r="E1160" s="35">
        <v>0</v>
      </c>
      <c r="F1160" s="37"/>
      <c r="G1160" s="37"/>
      <c r="H1160" s="37">
        <v>539474.46499999997</v>
      </c>
      <c r="I1160" s="37">
        <v>6520954.7290000003</v>
      </c>
      <c r="J1160" s="37">
        <v>1001.759</v>
      </c>
      <c r="K1160" s="38">
        <v>41487.5784375</v>
      </c>
      <c r="L1160" s="37"/>
      <c r="M1160" s="37"/>
      <c r="N1160" s="35"/>
      <c r="O1160" s="2"/>
    </row>
    <row r="1161" spans="1:15" ht="15.5" x14ac:dyDescent="0.35">
      <c r="A1161" s="35" t="str">
        <f t="shared" si="18"/>
        <v>2013-VL Long-141-0</v>
      </c>
      <c r="B1161" s="35">
        <v>2013</v>
      </c>
      <c r="C1161" s="36" t="s">
        <v>9</v>
      </c>
      <c r="D1161" s="35">
        <v>141</v>
      </c>
      <c r="E1161" s="35">
        <v>0</v>
      </c>
      <c r="F1161" s="37"/>
      <c r="G1161" s="37"/>
      <c r="H1161" s="37">
        <v>539466.74</v>
      </c>
      <c r="I1161" s="37">
        <v>6520951.5659999996</v>
      </c>
      <c r="J1161" s="37">
        <v>1001.26</v>
      </c>
      <c r="K1161" s="38">
        <v>41487.579004629632</v>
      </c>
      <c r="L1161" s="37"/>
      <c r="M1161" s="37"/>
      <c r="N1161" s="35"/>
      <c r="O1161" s="2"/>
    </row>
    <row r="1162" spans="1:15" ht="15.5" x14ac:dyDescent="0.35">
      <c r="A1162" s="35" t="str">
        <f t="shared" si="18"/>
        <v>2013-VL Long-142-0</v>
      </c>
      <c r="B1162" s="35">
        <v>2013</v>
      </c>
      <c r="C1162" s="36" t="s">
        <v>9</v>
      </c>
      <c r="D1162" s="35">
        <v>142</v>
      </c>
      <c r="E1162" s="35">
        <v>0</v>
      </c>
      <c r="F1162" s="37"/>
      <c r="G1162" s="37"/>
      <c r="H1162" s="37">
        <v>539452.90800000005</v>
      </c>
      <c r="I1162" s="37">
        <v>6520946.6940000001</v>
      </c>
      <c r="J1162" s="37">
        <v>1000.342</v>
      </c>
      <c r="K1162" s="38">
        <v>41487.579710648148</v>
      </c>
      <c r="L1162" s="37"/>
      <c r="M1162" s="37"/>
      <c r="N1162" s="35"/>
      <c r="O1162" s="2"/>
    </row>
    <row r="1163" spans="1:15" ht="15.5" x14ac:dyDescent="0.35">
      <c r="A1163" s="35" t="str">
        <f t="shared" si="18"/>
        <v>2013-VL Long-143-0</v>
      </c>
      <c r="B1163" s="35">
        <v>2013</v>
      </c>
      <c r="C1163" s="36" t="s">
        <v>9</v>
      </c>
      <c r="D1163" s="35">
        <v>143</v>
      </c>
      <c r="E1163" s="35">
        <v>0</v>
      </c>
      <c r="F1163" s="37"/>
      <c r="G1163" s="37"/>
      <c r="H1163" s="37">
        <v>539442.16099999996</v>
      </c>
      <c r="I1163" s="37">
        <v>6520936.5769999996</v>
      </c>
      <c r="J1163" s="37">
        <v>998.80200000000002</v>
      </c>
      <c r="K1163" s="38">
        <v>41487.580324074072</v>
      </c>
      <c r="L1163" s="37"/>
      <c r="M1163" s="37"/>
      <c r="N1163" s="35"/>
      <c r="O1163" s="2"/>
    </row>
    <row r="1164" spans="1:15" ht="15.5" x14ac:dyDescent="0.35">
      <c r="A1164" s="35" t="str">
        <f t="shared" si="18"/>
        <v>2013-VL Long-144-0</v>
      </c>
      <c r="B1164" s="35">
        <v>2013</v>
      </c>
      <c r="C1164" s="36" t="s">
        <v>9</v>
      </c>
      <c r="D1164" s="35">
        <v>144</v>
      </c>
      <c r="E1164" s="35">
        <v>0</v>
      </c>
      <c r="F1164" s="37"/>
      <c r="G1164" s="37"/>
      <c r="H1164" s="37">
        <v>539430.576</v>
      </c>
      <c r="I1164" s="37">
        <v>6520926.5250000004</v>
      </c>
      <c r="J1164" s="37">
        <v>997.93200000000002</v>
      </c>
      <c r="K1164" s="38">
        <v>41487.581493055557</v>
      </c>
      <c r="L1164" s="37"/>
      <c r="M1164" s="37"/>
      <c r="N1164" s="35"/>
      <c r="O1164" s="2"/>
    </row>
    <row r="1165" spans="1:15" ht="15.5" x14ac:dyDescent="0.35">
      <c r="A1165" s="35" t="str">
        <f t="shared" si="18"/>
        <v>2013-VL Long-145-0</v>
      </c>
      <c r="B1165" s="35">
        <v>2013</v>
      </c>
      <c r="C1165" s="36" t="s">
        <v>9</v>
      </c>
      <c r="D1165" s="35">
        <v>145</v>
      </c>
      <c r="E1165" s="35">
        <v>0</v>
      </c>
      <c r="F1165" s="37"/>
      <c r="G1165" s="37"/>
      <c r="H1165" s="37">
        <v>539417.51599999995</v>
      </c>
      <c r="I1165" s="37">
        <v>6520917.1960000005</v>
      </c>
      <c r="J1165" s="37">
        <v>996.81100000000004</v>
      </c>
      <c r="K1165" s="38">
        <v>41487.582685185182</v>
      </c>
      <c r="L1165" s="37"/>
      <c r="M1165" s="37"/>
      <c r="N1165" s="35"/>
      <c r="O1165" s="2"/>
    </row>
    <row r="1166" spans="1:15" ht="15.5" x14ac:dyDescent="0.35">
      <c r="A1166" s="35" t="str">
        <f t="shared" si="18"/>
        <v>2013-VL Long-146-0</v>
      </c>
      <c r="B1166" s="35">
        <v>2013</v>
      </c>
      <c r="C1166" s="36" t="s">
        <v>9</v>
      </c>
      <c r="D1166" s="35">
        <v>146</v>
      </c>
      <c r="E1166" s="35">
        <v>0</v>
      </c>
      <c r="F1166" s="37"/>
      <c r="G1166" s="37"/>
      <c r="H1166" s="37">
        <v>539403.71499999997</v>
      </c>
      <c r="I1166" s="37">
        <v>6520908.7549999999</v>
      </c>
      <c r="J1166" s="37">
        <v>996.69</v>
      </c>
      <c r="K1166" s="38">
        <v>41487.583391203705</v>
      </c>
      <c r="L1166" s="37"/>
      <c r="M1166" s="37"/>
      <c r="N1166" s="35"/>
      <c r="O1166" s="2"/>
    </row>
    <row r="1167" spans="1:15" ht="15.5" x14ac:dyDescent="0.35">
      <c r="A1167" s="35" t="str">
        <f t="shared" si="18"/>
        <v>2013-VL Long-147-0</v>
      </c>
      <c r="B1167" s="35">
        <v>2013</v>
      </c>
      <c r="C1167" s="36" t="s">
        <v>9</v>
      </c>
      <c r="D1167" s="35">
        <v>147</v>
      </c>
      <c r="E1167" s="35">
        <v>0</v>
      </c>
      <c r="F1167" s="37"/>
      <c r="G1167" s="37"/>
      <c r="H1167" s="37">
        <v>539387.59</v>
      </c>
      <c r="I1167" s="37">
        <v>6520905.0279999999</v>
      </c>
      <c r="J1167" s="37">
        <v>996.19899999999996</v>
      </c>
      <c r="K1167" s="38">
        <v>41487.584270833337</v>
      </c>
      <c r="L1167" s="37"/>
      <c r="M1167" s="37"/>
      <c r="N1167" s="35"/>
      <c r="O1167" s="2"/>
    </row>
    <row r="1168" spans="1:15" ht="15.5" x14ac:dyDescent="0.35">
      <c r="A1168" s="35" t="str">
        <f t="shared" si="18"/>
        <v>2013-VL Long-148-0</v>
      </c>
      <c r="B1168" s="35">
        <v>2013</v>
      </c>
      <c r="C1168" s="36" t="s">
        <v>9</v>
      </c>
      <c r="D1168" s="35">
        <v>148</v>
      </c>
      <c r="E1168" s="35">
        <v>0</v>
      </c>
      <c r="F1168" s="37"/>
      <c r="G1168" s="37"/>
      <c r="H1168" s="37">
        <v>539371.78500000003</v>
      </c>
      <c r="I1168" s="37">
        <v>6520900.6900000004</v>
      </c>
      <c r="J1168" s="37">
        <v>996.34199999999998</v>
      </c>
      <c r="K1168" s="38">
        <v>41487.584907407407</v>
      </c>
      <c r="L1168" s="37"/>
      <c r="M1168" s="37"/>
      <c r="N1168" s="35"/>
      <c r="O1168" s="2"/>
    </row>
    <row r="1169" spans="1:15" ht="15.5" x14ac:dyDescent="0.35">
      <c r="A1169" s="35" t="str">
        <f t="shared" si="18"/>
        <v>2013-VL Long-149-0</v>
      </c>
      <c r="B1169" s="35">
        <v>2013</v>
      </c>
      <c r="C1169" s="36" t="s">
        <v>9</v>
      </c>
      <c r="D1169" s="35">
        <v>149</v>
      </c>
      <c r="E1169" s="35">
        <v>0</v>
      </c>
      <c r="F1169" s="37"/>
      <c r="G1169" s="37"/>
      <c r="H1169" s="37">
        <v>539354.10900000005</v>
      </c>
      <c r="I1169" s="37">
        <v>6520900.8030000003</v>
      </c>
      <c r="J1169" s="37">
        <v>997.94399999999996</v>
      </c>
      <c r="K1169" s="38">
        <v>41487.585428240738</v>
      </c>
      <c r="L1169" s="37"/>
      <c r="M1169" s="37"/>
      <c r="N1169" s="35"/>
      <c r="O1169" s="2"/>
    </row>
    <row r="1170" spans="1:15" ht="15.5" x14ac:dyDescent="0.35">
      <c r="A1170" s="35" t="str">
        <f t="shared" si="18"/>
        <v>2013-VL Long-150-0</v>
      </c>
      <c r="B1170" s="35">
        <v>2013</v>
      </c>
      <c r="C1170" s="36" t="s">
        <v>9</v>
      </c>
      <c r="D1170" s="35">
        <v>150</v>
      </c>
      <c r="E1170" s="35">
        <v>0</v>
      </c>
      <c r="F1170" s="37"/>
      <c r="G1170" s="37"/>
      <c r="H1170" s="37">
        <v>539338.40300000005</v>
      </c>
      <c r="I1170" s="37">
        <v>6520898.3399999999</v>
      </c>
      <c r="J1170" s="37">
        <v>997.38499999999999</v>
      </c>
      <c r="K1170" s="38">
        <v>41487.586006944446</v>
      </c>
      <c r="L1170" s="37"/>
      <c r="M1170" s="37"/>
      <c r="N1170" s="35"/>
      <c r="O1170" s="2"/>
    </row>
    <row r="1171" spans="1:15" ht="15.5" x14ac:dyDescent="0.35">
      <c r="A1171" s="35" t="str">
        <f t="shared" si="18"/>
        <v>2013-VL Long-151-0</v>
      </c>
      <c r="B1171" s="35">
        <v>2013</v>
      </c>
      <c r="C1171" s="36" t="s">
        <v>9</v>
      </c>
      <c r="D1171" s="35">
        <v>151</v>
      </c>
      <c r="E1171" s="35">
        <v>0</v>
      </c>
      <c r="F1171" s="37"/>
      <c r="G1171" s="37"/>
      <c r="H1171" s="37">
        <v>539322.81900000002</v>
      </c>
      <c r="I1171" s="37">
        <v>6520894.3339999998</v>
      </c>
      <c r="J1171" s="37">
        <v>996.06700000000001</v>
      </c>
      <c r="K1171" s="38">
        <v>41487.586643518516</v>
      </c>
      <c r="L1171" s="37"/>
      <c r="M1171" s="37"/>
      <c r="N1171" s="35"/>
      <c r="O1171" s="2"/>
    </row>
    <row r="1172" spans="1:15" ht="15.5" x14ac:dyDescent="0.35">
      <c r="A1172" s="35" t="str">
        <f t="shared" si="18"/>
        <v>2013-VL Long-152-0</v>
      </c>
      <c r="B1172" s="35">
        <v>2013</v>
      </c>
      <c r="C1172" s="36" t="s">
        <v>9</v>
      </c>
      <c r="D1172" s="35">
        <v>152</v>
      </c>
      <c r="E1172" s="35">
        <v>0</v>
      </c>
      <c r="F1172" s="37"/>
      <c r="G1172" s="37"/>
      <c r="H1172" s="37">
        <v>539305.60400000005</v>
      </c>
      <c r="I1172" s="37">
        <v>6520891.1140000001</v>
      </c>
      <c r="J1172" s="37">
        <v>994.74800000000005</v>
      </c>
      <c r="K1172" s="38">
        <v>41487.587268518517</v>
      </c>
      <c r="L1172" s="37"/>
      <c r="M1172" s="37"/>
      <c r="N1172" s="35"/>
      <c r="O1172" s="2"/>
    </row>
    <row r="1173" spans="1:15" ht="15.5" x14ac:dyDescent="0.35">
      <c r="A1173" s="35" t="str">
        <f t="shared" si="18"/>
        <v>2013-VL Long-153-0</v>
      </c>
      <c r="B1173" s="35">
        <v>2013</v>
      </c>
      <c r="C1173" s="36" t="s">
        <v>9</v>
      </c>
      <c r="D1173" s="35">
        <v>153</v>
      </c>
      <c r="E1173" s="35">
        <v>0</v>
      </c>
      <c r="F1173" s="37"/>
      <c r="G1173" s="37"/>
      <c r="H1173" s="37">
        <v>539293.35400000005</v>
      </c>
      <c r="I1173" s="37">
        <v>6520882.358</v>
      </c>
      <c r="J1173" s="37">
        <v>993.60699999999997</v>
      </c>
      <c r="K1173" s="38">
        <v>41487.587893518517</v>
      </c>
      <c r="L1173" s="37"/>
      <c r="M1173" s="37"/>
      <c r="N1173" s="35"/>
      <c r="O1173" s="2"/>
    </row>
    <row r="1174" spans="1:15" ht="15.5" x14ac:dyDescent="0.35">
      <c r="A1174" s="35" t="str">
        <f t="shared" si="18"/>
        <v>2013-VL Long-154-0</v>
      </c>
      <c r="B1174" s="35">
        <v>2013</v>
      </c>
      <c r="C1174" s="36" t="s">
        <v>9</v>
      </c>
      <c r="D1174" s="35">
        <v>154</v>
      </c>
      <c r="E1174" s="35">
        <v>0</v>
      </c>
      <c r="F1174" s="37"/>
      <c r="G1174" s="37"/>
      <c r="H1174" s="37">
        <v>539284.58499999996</v>
      </c>
      <c r="I1174" s="37">
        <v>6520869.335</v>
      </c>
      <c r="J1174" s="37">
        <v>992.44</v>
      </c>
      <c r="K1174" s="38">
        <v>41487.588784722226</v>
      </c>
      <c r="L1174" s="37"/>
      <c r="M1174" s="37"/>
      <c r="N1174" s="35"/>
      <c r="O1174" s="2"/>
    </row>
    <row r="1175" spans="1:15" ht="15.5" x14ac:dyDescent="0.35">
      <c r="A1175" s="35" t="str">
        <f t="shared" si="18"/>
        <v>2013-VL Long-155-0</v>
      </c>
      <c r="B1175" s="35">
        <v>2013</v>
      </c>
      <c r="C1175" s="36" t="s">
        <v>9</v>
      </c>
      <c r="D1175" s="35">
        <v>155</v>
      </c>
      <c r="E1175" s="35">
        <v>0</v>
      </c>
      <c r="F1175" s="37"/>
      <c r="G1175" s="37"/>
      <c r="H1175" s="37">
        <v>539274.93799999997</v>
      </c>
      <c r="I1175" s="37">
        <v>6520859.284</v>
      </c>
      <c r="J1175" s="37">
        <v>991.93700000000001</v>
      </c>
      <c r="K1175" s="38">
        <v>41487.589791666665</v>
      </c>
      <c r="L1175" s="37"/>
      <c r="M1175" s="37"/>
      <c r="N1175" s="35"/>
      <c r="O1175" s="2"/>
    </row>
    <row r="1176" spans="1:15" ht="15.5" x14ac:dyDescent="0.35">
      <c r="A1176" s="35" t="str">
        <f t="shared" si="18"/>
        <v>2013-VL Long-156-0</v>
      </c>
      <c r="B1176" s="35">
        <v>2013</v>
      </c>
      <c r="C1176" s="36" t="s">
        <v>9</v>
      </c>
      <c r="D1176" s="35">
        <v>156</v>
      </c>
      <c r="E1176" s="35">
        <v>0</v>
      </c>
      <c r="F1176" s="37"/>
      <c r="G1176" s="37"/>
      <c r="H1176" s="37">
        <v>539263.20700000005</v>
      </c>
      <c r="I1176" s="37">
        <v>6520850.5899999999</v>
      </c>
      <c r="J1176" s="37">
        <v>991.12900000000002</v>
      </c>
      <c r="K1176" s="38">
        <v>41487.590532407405</v>
      </c>
      <c r="L1176" s="37"/>
      <c r="M1176" s="37"/>
      <c r="N1176" s="35"/>
      <c r="O1176" s="2"/>
    </row>
    <row r="1177" spans="1:15" ht="15.5" x14ac:dyDescent="0.35">
      <c r="A1177" s="35" t="str">
        <f t="shared" si="18"/>
        <v>2013-VL Long-157-0</v>
      </c>
      <c r="B1177" s="35">
        <v>2013</v>
      </c>
      <c r="C1177" s="36" t="s">
        <v>9</v>
      </c>
      <c r="D1177" s="35">
        <v>157</v>
      </c>
      <c r="E1177" s="35">
        <v>0</v>
      </c>
      <c r="F1177" s="37"/>
      <c r="G1177" s="37"/>
      <c r="H1177" s="37">
        <v>539249.22499999998</v>
      </c>
      <c r="I1177" s="37">
        <v>6520843.034</v>
      </c>
      <c r="J1177" s="37">
        <v>990.69899999999996</v>
      </c>
      <c r="K1177" s="38">
        <v>41487.591122685182</v>
      </c>
      <c r="L1177" s="37"/>
      <c r="M1177" s="37"/>
      <c r="N1177" s="35"/>
      <c r="O1177" s="2"/>
    </row>
    <row r="1178" spans="1:15" ht="15.5" x14ac:dyDescent="0.35">
      <c r="A1178" s="35" t="str">
        <f t="shared" si="18"/>
        <v>2013-VL Long-158-0</v>
      </c>
      <c r="B1178" s="35">
        <v>2013</v>
      </c>
      <c r="C1178" s="36" t="s">
        <v>9</v>
      </c>
      <c r="D1178" s="35">
        <v>158</v>
      </c>
      <c r="E1178" s="35">
        <v>0</v>
      </c>
      <c r="F1178" s="37"/>
      <c r="G1178" s="37"/>
      <c r="H1178" s="37">
        <v>539234.28500000003</v>
      </c>
      <c r="I1178" s="37">
        <v>6520837.4869999997</v>
      </c>
      <c r="J1178" s="37">
        <v>990.48599999999999</v>
      </c>
      <c r="K1178" s="38">
        <v>41487.591736111113</v>
      </c>
      <c r="L1178" s="37"/>
      <c r="M1178" s="37"/>
      <c r="N1178" s="35"/>
      <c r="O1178" s="2"/>
    </row>
    <row r="1179" spans="1:15" ht="15.5" x14ac:dyDescent="0.35">
      <c r="A1179" s="35" t="str">
        <f t="shared" si="18"/>
        <v>2013-VL Long-159-0</v>
      </c>
      <c r="B1179" s="35">
        <v>2013</v>
      </c>
      <c r="C1179" s="36" t="s">
        <v>9</v>
      </c>
      <c r="D1179" s="35">
        <v>159</v>
      </c>
      <c r="E1179" s="35">
        <v>0</v>
      </c>
      <c r="F1179" s="37"/>
      <c r="G1179" s="37"/>
      <c r="H1179" s="37">
        <v>539219.32299999997</v>
      </c>
      <c r="I1179" s="37">
        <v>6520836.0829999996</v>
      </c>
      <c r="J1179" s="37">
        <v>989.61800000000005</v>
      </c>
      <c r="K1179" s="38">
        <v>41487.592430555553</v>
      </c>
      <c r="L1179" s="37"/>
      <c r="M1179" s="37"/>
      <c r="N1179" s="35"/>
      <c r="O1179" s="2"/>
    </row>
    <row r="1180" spans="1:15" ht="15.5" x14ac:dyDescent="0.35">
      <c r="A1180" s="35" t="str">
        <f t="shared" si="18"/>
        <v>2013-VL Long-160-0</v>
      </c>
      <c r="B1180" s="35">
        <v>2013</v>
      </c>
      <c r="C1180" s="36" t="s">
        <v>9</v>
      </c>
      <c r="D1180" s="35">
        <v>160</v>
      </c>
      <c r="E1180" s="35">
        <v>0</v>
      </c>
      <c r="F1180" s="37"/>
      <c r="G1180" s="37"/>
      <c r="H1180" s="37">
        <v>539203.55500000005</v>
      </c>
      <c r="I1180" s="37">
        <v>6520833.3329999996</v>
      </c>
      <c r="J1180" s="37">
        <v>989.27099999999996</v>
      </c>
      <c r="K1180" s="38">
        <v>41487.594363425924</v>
      </c>
      <c r="L1180" s="37"/>
      <c r="M1180" s="37"/>
      <c r="N1180" s="35"/>
      <c r="O1180" s="2"/>
    </row>
    <row r="1181" spans="1:15" ht="15.5" x14ac:dyDescent="0.35">
      <c r="A1181" s="35" t="str">
        <f t="shared" si="18"/>
        <v>2013-VL Long-161-0</v>
      </c>
      <c r="B1181" s="35">
        <v>2013</v>
      </c>
      <c r="C1181" s="36" t="s">
        <v>9</v>
      </c>
      <c r="D1181" s="35">
        <v>161</v>
      </c>
      <c r="E1181" s="35">
        <v>0</v>
      </c>
      <c r="F1181" s="37"/>
      <c r="G1181" s="37"/>
      <c r="H1181" s="37">
        <v>539188.53700000001</v>
      </c>
      <c r="I1181" s="37">
        <v>6520830.5829999996</v>
      </c>
      <c r="J1181" s="37">
        <v>989.82</v>
      </c>
      <c r="K1181" s="38">
        <v>41487.595081018517</v>
      </c>
      <c r="L1181" s="37"/>
      <c r="M1181" s="37"/>
      <c r="N1181" s="35"/>
      <c r="O1181" s="2"/>
    </row>
    <row r="1182" spans="1:15" ht="15.5" x14ac:dyDescent="0.35">
      <c r="A1182" s="35" t="str">
        <f t="shared" si="18"/>
        <v>2013-VL Long-162-0</v>
      </c>
      <c r="B1182" s="35">
        <v>2013</v>
      </c>
      <c r="C1182" s="36" t="s">
        <v>9</v>
      </c>
      <c r="D1182" s="35">
        <v>162</v>
      </c>
      <c r="E1182" s="35">
        <v>0</v>
      </c>
      <c r="F1182" s="37"/>
      <c r="G1182" s="37"/>
      <c r="H1182" s="37">
        <v>539175.31599999999</v>
      </c>
      <c r="I1182" s="37">
        <v>6520824.835</v>
      </c>
      <c r="J1182" s="37">
        <v>989.76900000000001</v>
      </c>
      <c r="K1182" s="38">
        <v>41487.595706018517</v>
      </c>
      <c r="L1182" s="37"/>
      <c r="M1182" s="37"/>
      <c r="N1182" s="35"/>
      <c r="O1182" s="2"/>
    </row>
    <row r="1183" spans="1:15" ht="15.5" x14ac:dyDescent="0.35">
      <c r="A1183" s="35" t="str">
        <f t="shared" si="18"/>
        <v>2013-VL Long-163-0</v>
      </c>
      <c r="B1183" s="35">
        <v>2013</v>
      </c>
      <c r="C1183" s="36" t="s">
        <v>9</v>
      </c>
      <c r="D1183" s="35">
        <v>163</v>
      </c>
      <c r="E1183" s="35">
        <v>0</v>
      </c>
      <c r="F1183" s="37"/>
      <c r="G1183" s="37"/>
      <c r="H1183" s="37">
        <v>539161.48400000005</v>
      </c>
      <c r="I1183" s="37">
        <v>6520821.0530000003</v>
      </c>
      <c r="J1183" s="37">
        <v>989.46600000000001</v>
      </c>
      <c r="K1183" s="38">
        <v>41487.596273148149</v>
      </c>
      <c r="L1183" s="37"/>
      <c r="M1183" s="37"/>
      <c r="N1183" s="35"/>
      <c r="O1183" s="2"/>
    </row>
    <row r="1184" spans="1:15" ht="15.5" x14ac:dyDescent="0.35">
      <c r="A1184" s="35" t="str">
        <f t="shared" si="18"/>
        <v>2013-VL Long-164-0</v>
      </c>
      <c r="B1184" s="35">
        <v>2013</v>
      </c>
      <c r="C1184" s="36" t="s">
        <v>9</v>
      </c>
      <c r="D1184" s="35">
        <v>164</v>
      </c>
      <c r="E1184" s="35">
        <v>0</v>
      </c>
      <c r="F1184" s="37"/>
      <c r="G1184" s="37"/>
      <c r="H1184" s="37"/>
      <c r="I1184" s="37"/>
      <c r="J1184" s="37"/>
      <c r="K1184" s="38"/>
      <c r="L1184" s="37"/>
      <c r="M1184" s="37"/>
      <c r="N1184" s="35" t="s">
        <v>13</v>
      </c>
      <c r="O1184" s="2"/>
    </row>
    <row r="1185" spans="1:15" ht="15.5" x14ac:dyDescent="0.35">
      <c r="A1185" s="35" t="str">
        <f t="shared" si="18"/>
        <v>2013-VL Long-165-0</v>
      </c>
      <c r="B1185" s="35">
        <v>2013</v>
      </c>
      <c r="C1185" s="36" t="s">
        <v>9</v>
      </c>
      <c r="D1185" s="35">
        <v>165</v>
      </c>
      <c r="E1185" s="35">
        <v>0</v>
      </c>
      <c r="F1185" s="37"/>
      <c r="G1185" s="37"/>
      <c r="H1185" s="37">
        <v>539127.12899999996</v>
      </c>
      <c r="I1185" s="37">
        <v>6520810.9589999998</v>
      </c>
      <c r="J1185" s="37">
        <v>986.702</v>
      </c>
      <c r="K1185" s="38">
        <v>41487.597233796296</v>
      </c>
      <c r="L1185" s="37"/>
      <c r="M1185" s="37"/>
      <c r="N1185" s="35"/>
      <c r="O1185" s="2"/>
    </row>
    <row r="1186" spans="1:15" ht="15.5" x14ac:dyDescent="0.35">
      <c r="A1186" s="35" t="str">
        <f t="shared" si="18"/>
        <v>2013-VL Long-166-0</v>
      </c>
      <c r="B1186" s="35">
        <v>2013</v>
      </c>
      <c r="C1186" s="36" t="s">
        <v>9</v>
      </c>
      <c r="D1186" s="35">
        <v>166</v>
      </c>
      <c r="E1186" s="35">
        <v>0</v>
      </c>
      <c r="F1186" s="37"/>
      <c r="G1186" s="37"/>
      <c r="H1186" s="37">
        <v>539112.05799999996</v>
      </c>
      <c r="I1186" s="37">
        <v>6520806.301</v>
      </c>
      <c r="J1186" s="37">
        <v>984.89800000000002</v>
      </c>
      <c r="K1186" s="38">
        <v>41487.598310185182</v>
      </c>
      <c r="L1186" s="37"/>
      <c r="M1186" s="37"/>
      <c r="N1186" s="35"/>
      <c r="O1186" s="2"/>
    </row>
    <row r="1187" spans="1:15" ht="15.5" x14ac:dyDescent="0.35">
      <c r="A1187" s="35" t="str">
        <f t="shared" si="18"/>
        <v>2013-VL Long-167-0</v>
      </c>
      <c r="B1187" s="35">
        <v>2013</v>
      </c>
      <c r="C1187" s="36" t="s">
        <v>9</v>
      </c>
      <c r="D1187" s="35">
        <v>167</v>
      </c>
      <c r="E1187" s="35">
        <v>0</v>
      </c>
      <c r="F1187" s="37"/>
      <c r="G1187" s="37"/>
      <c r="H1187" s="37">
        <v>539095.96900000004</v>
      </c>
      <c r="I1187" s="37">
        <v>6520804.665</v>
      </c>
      <c r="J1187" s="37">
        <v>983.44799999999998</v>
      </c>
      <c r="K1187" s="38">
        <v>41487.598958333336</v>
      </c>
      <c r="L1187" s="37"/>
      <c r="M1187" s="37"/>
      <c r="N1187" s="35"/>
      <c r="O1187" s="2"/>
    </row>
    <row r="1188" spans="1:15" ht="15.5" x14ac:dyDescent="0.35">
      <c r="A1188" s="35" t="str">
        <f t="shared" si="18"/>
        <v>2013-VL Long-168-0</v>
      </c>
      <c r="B1188" s="35">
        <v>2013</v>
      </c>
      <c r="C1188" s="36" t="s">
        <v>9</v>
      </c>
      <c r="D1188" s="35">
        <v>168</v>
      </c>
      <c r="E1188" s="35">
        <v>0</v>
      </c>
      <c r="F1188" s="37"/>
      <c r="G1188" s="37"/>
      <c r="H1188" s="37">
        <v>539080.93700000003</v>
      </c>
      <c r="I1188" s="37">
        <v>6520803.0460000001</v>
      </c>
      <c r="J1188" s="37">
        <v>982.26400000000001</v>
      </c>
      <c r="K1188" s="38">
        <v>41487.599791666667</v>
      </c>
      <c r="L1188" s="37"/>
      <c r="M1188" s="37"/>
      <c r="N1188" s="35"/>
      <c r="O1188" s="2"/>
    </row>
    <row r="1189" spans="1:15" ht="15.5" x14ac:dyDescent="0.35">
      <c r="A1189" s="35" t="str">
        <f t="shared" si="18"/>
        <v>2013-VL Long-169-0</v>
      </c>
      <c r="B1189" s="35">
        <v>2013</v>
      </c>
      <c r="C1189" s="36" t="s">
        <v>9</v>
      </c>
      <c r="D1189" s="35">
        <v>169</v>
      </c>
      <c r="E1189" s="35">
        <v>0</v>
      </c>
      <c r="F1189" s="37"/>
      <c r="G1189" s="37"/>
      <c r="H1189" s="37">
        <v>539064.79299999995</v>
      </c>
      <c r="I1189" s="37">
        <v>6520803.3710000003</v>
      </c>
      <c r="J1189" s="37">
        <v>981.76199999999994</v>
      </c>
      <c r="K1189" s="38">
        <v>41487.600405092591</v>
      </c>
      <c r="L1189" s="37"/>
      <c r="M1189" s="37"/>
      <c r="N1189" s="35"/>
      <c r="O1189" s="2"/>
    </row>
    <row r="1190" spans="1:15" ht="15.5" x14ac:dyDescent="0.35">
      <c r="A1190" s="35" t="str">
        <f t="shared" si="18"/>
        <v>2013-VL Long-170-0</v>
      </c>
      <c r="B1190" s="35">
        <v>2013</v>
      </c>
      <c r="C1190" s="36" t="s">
        <v>9</v>
      </c>
      <c r="D1190" s="35">
        <v>170</v>
      </c>
      <c r="E1190" s="35">
        <v>0</v>
      </c>
      <c r="F1190" s="37"/>
      <c r="G1190" s="37"/>
      <c r="H1190" s="37">
        <v>539047.99699999997</v>
      </c>
      <c r="I1190" s="37">
        <v>6520804.193</v>
      </c>
      <c r="J1190" s="37">
        <v>982.23299999999995</v>
      </c>
      <c r="K1190" s="38">
        <v>41487.601111111115</v>
      </c>
      <c r="L1190" s="37"/>
      <c r="M1190" s="37"/>
      <c r="N1190" s="35"/>
      <c r="O1190" s="2"/>
    </row>
    <row r="1191" spans="1:15" ht="15.5" x14ac:dyDescent="0.35">
      <c r="A1191" s="35" t="str">
        <f t="shared" si="18"/>
        <v>2013-VL Long-171-0</v>
      </c>
      <c r="B1191" s="35">
        <v>2013</v>
      </c>
      <c r="C1191" s="36" t="s">
        <v>9</v>
      </c>
      <c r="D1191" s="35">
        <v>171</v>
      </c>
      <c r="E1191" s="35">
        <v>0</v>
      </c>
      <c r="F1191" s="37"/>
      <c r="G1191" s="37"/>
      <c r="H1191" s="37">
        <v>539031.81599999999</v>
      </c>
      <c r="I1191" s="37">
        <v>6520803.5580000002</v>
      </c>
      <c r="J1191" s="37">
        <v>982.09400000000005</v>
      </c>
      <c r="K1191" s="38">
        <v>41487.602002314816</v>
      </c>
      <c r="L1191" s="37"/>
      <c r="M1191" s="37"/>
      <c r="N1191" s="35"/>
      <c r="O1191" s="2"/>
    </row>
    <row r="1192" spans="1:15" ht="15.5" x14ac:dyDescent="0.35">
      <c r="A1192" s="35" t="str">
        <f t="shared" si="18"/>
        <v>2013-VL Long-172-0</v>
      </c>
      <c r="B1192" s="35">
        <v>2013</v>
      </c>
      <c r="C1192" s="36" t="s">
        <v>9</v>
      </c>
      <c r="D1192" s="35">
        <v>172</v>
      </c>
      <c r="E1192" s="35">
        <v>0</v>
      </c>
      <c r="F1192" s="37"/>
      <c r="G1192" s="37"/>
      <c r="H1192" s="37">
        <v>539016.19799999997</v>
      </c>
      <c r="I1192" s="37">
        <v>6520801.943</v>
      </c>
      <c r="J1192" s="37">
        <v>981.33199999999999</v>
      </c>
      <c r="K1192" s="38">
        <v>41487.602893518517</v>
      </c>
      <c r="L1192" s="37"/>
      <c r="M1192" s="37"/>
      <c r="N1192" s="35"/>
      <c r="O1192" s="2"/>
    </row>
    <row r="1193" spans="1:15" ht="15.5" x14ac:dyDescent="0.35">
      <c r="A1193" s="35" t="str">
        <f t="shared" si="18"/>
        <v>2013-VL Long-173-0</v>
      </c>
      <c r="B1193" s="35">
        <v>2013</v>
      </c>
      <c r="C1193" s="36" t="s">
        <v>9</v>
      </c>
      <c r="D1193" s="35">
        <v>173</v>
      </c>
      <c r="E1193" s="35">
        <v>0</v>
      </c>
      <c r="F1193" s="37"/>
      <c r="G1193" s="37"/>
      <c r="H1193" s="37">
        <v>539003.06999999995</v>
      </c>
      <c r="I1193" s="37">
        <v>6520795.602</v>
      </c>
      <c r="J1193" s="37">
        <v>980.81200000000001</v>
      </c>
      <c r="K1193" s="38">
        <v>41487.603506944448</v>
      </c>
      <c r="L1193" s="37"/>
      <c r="M1193" s="37"/>
      <c r="N1193" s="35"/>
      <c r="O1193" s="2"/>
    </row>
    <row r="1194" spans="1:15" ht="15.5" x14ac:dyDescent="0.35">
      <c r="A1194" s="35" t="str">
        <f t="shared" si="18"/>
        <v>2013-VL Long-174-0</v>
      </c>
      <c r="B1194" s="35">
        <v>2013</v>
      </c>
      <c r="C1194" s="36" t="s">
        <v>9</v>
      </c>
      <c r="D1194" s="35">
        <v>174</v>
      </c>
      <c r="E1194" s="35">
        <v>0</v>
      </c>
      <c r="F1194" s="37"/>
      <c r="G1194" s="37"/>
      <c r="H1194" s="37">
        <v>538989.41599999997</v>
      </c>
      <c r="I1194" s="37">
        <v>6520786.0920000002</v>
      </c>
      <c r="J1194" s="37">
        <v>979.92200000000003</v>
      </c>
      <c r="K1194" s="38">
        <v>41487.604155092595</v>
      </c>
      <c r="L1194" s="37"/>
      <c r="M1194" s="37"/>
      <c r="N1194" s="35"/>
      <c r="O1194" s="2"/>
    </row>
    <row r="1195" spans="1:15" ht="15.5" x14ac:dyDescent="0.35">
      <c r="A1195" s="35" t="str">
        <f t="shared" si="18"/>
        <v>2013-VL Long-175-0</v>
      </c>
      <c r="B1195" s="35">
        <v>2013</v>
      </c>
      <c r="C1195" s="36" t="s">
        <v>9</v>
      </c>
      <c r="D1195" s="35">
        <v>175</v>
      </c>
      <c r="E1195" s="35">
        <v>0</v>
      </c>
      <c r="F1195" s="37"/>
      <c r="G1195" s="37"/>
      <c r="H1195" s="37">
        <v>538976.67299999995</v>
      </c>
      <c r="I1195" s="37">
        <v>6520772.7450000001</v>
      </c>
      <c r="J1195" s="37">
        <v>979.43700000000001</v>
      </c>
      <c r="K1195" s="38">
        <v>41487.604814814818</v>
      </c>
      <c r="L1195" s="37"/>
      <c r="M1195" s="37"/>
      <c r="N1195" s="35"/>
      <c r="O1195" s="2"/>
    </row>
    <row r="1196" spans="1:15" ht="15.5" x14ac:dyDescent="0.35">
      <c r="A1196" s="35" t="str">
        <f t="shared" si="18"/>
        <v>2013-VL Long-176-0</v>
      </c>
      <c r="B1196" s="35">
        <v>2013</v>
      </c>
      <c r="C1196" s="36" t="s">
        <v>9</v>
      </c>
      <c r="D1196" s="35">
        <v>176</v>
      </c>
      <c r="E1196" s="35">
        <v>0</v>
      </c>
      <c r="F1196" s="37"/>
      <c r="G1196" s="37"/>
      <c r="H1196" s="37">
        <v>538963.10199999996</v>
      </c>
      <c r="I1196" s="37">
        <v>6520760.477</v>
      </c>
      <c r="J1196" s="37">
        <v>978.56100000000004</v>
      </c>
      <c r="K1196" s="38">
        <v>41487.605567129627</v>
      </c>
      <c r="L1196" s="37"/>
      <c r="M1196" s="37"/>
      <c r="N1196" s="35"/>
      <c r="O1196" s="2"/>
    </row>
    <row r="1197" spans="1:15" ht="15.5" x14ac:dyDescent="0.35">
      <c r="A1197" s="35" t="str">
        <f t="shared" si="18"/>
        <v>2013-VL Long-177-0</v>
      </c>
      <c r="B1197" s="35">
        <v>2013</v>
      </c>
      <c r="C1197" s="36" t="s">
        <v>9</v>
      </c>
      <c r="D1197" s="35">
        <v>177</v>
      </c>
      <c r="E1197" s="35">
        <v>0</v>
      </c>
      <c r="F1197" s="37"/>
      <c r="G1197" s="37"/>
      <c r="H1197" s="37">
        <v>538948.16799999995</v>
      </c>
      <c r="I1197" s="37">
        <v>6520752.125</v>
      </c>
      <c r="J1197" s="37">
        <v>977.05700000000002</v>
      </c>
      <c r="K1197" s="38">
        <v>41487.606307870374</v>
      </c>
      <c r="L1197" s="37"/>
      <c r="M1197" s="37"/>
      <c r="N1197" s="35"/>
      <c r="O1197" s="2"/>
    </row>
    <row r="1198" spans="1:15" ht="15.5" x14ac:dyDescent="0.35">
      <c r="A1198" s="35" t="str">
        <f t="shared" si="18"/>
        <v>2013-VL Long-178-0</v>
      </c>
      <c r="B1198" s="35">
        <v>2013</v>
      </c>
      <c r="C1198" s="36" t="s">
        <v>9</v>
      </c>
      <c r="D1198" s="35">
        <v>178</v>
      </c>
      <c r="E1198" s="35">
        <v>0</v>
      </c>
      <c r="F1198" s="37"/>
      <c r="G1198" s="37"/>
      <c r="H1198" s="37">
        <v>538932.402</v>
      </c>
      <c r="I1198" s="37">
        <v>6520744.1449999996</v>
      </c>
      <c r="J1198" s="37">
        <v>975.54399999999998</v>
      </c>
      <c r="K1198" s="38">
        <v>41487.606921296298</v>
      </c>
      <c r="L1198" s="37"/>
      <c r="M1198" s="37"/>
      <c r="N1198" s="35"/>
      <c r="O1198" s="2"/>
    </row>
    <row r="1199" spans="1:15" ht="15.5" x14ac:dyDescent="0.35">
      <c r="A1199" s="35" t="str">
        <f t="shared" si="18"/>
        <v>2013-VL Long-179-0</v>
      </c>
      <c r="B1199" s="35">
        <v>2013</v>
      </c>
      <c r="C1199" s="36" t="s">
        <v>9</v>
      </c>
      <c r="D1199" s="35">
        <v>179</v>
      </c>
      <c r="E1199" s="35">
        <v>0</v>
      </c>
      <c r="F1199" s="37"/>
      <c r="G1199" s="37"/>
      <c r="H1199" s="37">
        <v>538917.93299999996</v>
      </c>
      <c r="I1199" s="37">
        <v>6520735.3250000002</v>
      </c>
      <c r="J1199" s="37">
        <v>975.10900000000004</v>
      </c>
      <c r="K1199" s="38">
        <v>41487.607731481483</v>
      </c>
      <c r="L1199" s="37"/>
      <c r="M1199" s="37"/>
      <c r="N1199" s="35"/>
      <c r="O1199" s="2"/>
    </row>
    <row r="1200" spans="1:15" ht="15.5" x14ac:dyDescent="0.35">
      <c r="A1200" s="39" t="str">
        <f t="shared" si="18"/>
        <v>2017-VL Long-1-0</v>
      </c>
      <c r="B1200" s="39">
        <v>2017</v>
      </c>
      <c r="C1200" s="39" t="s">
        <v>9</v>
      </c>
      <c r="D1200" s="39">
        <v>1</v>
      </c>
      <c r="E1200" s="39">
        <v>0</v>
      </c>
      <c r="F1200" s="40"/>
      <c r="G1200" s="40"/>
      <c r="H1200" s="40">
        <v>540540.73699999996</v>
      </c>
      <c r="I1200" s="40">
        <v>6521239.4220000003</v>
      </c>
      <c r="J1200" s="40">
        <v>1054.5060000000001</v>
      </c>
      <c r="K1200" s="41">
        <v>42949.812372685185</v>
      </c>
      <c r="L1200" s="40">
        <v>0.01</v>
      </c>
      <c r="M1200" s="40">
        <v>1.6E-2</v>
      </c>
      <c r="N1200" s="39"/>
    </row>
    <row r="1201" spans="1:14" ht="15.5" x14ac:dyDescent="0.35">
      <c r="A1201" s="39" t="str">
        <f t="shared" si="18"/>
        <v>2017-VL Long-2-0</v>
      </c>
      <c r="B1201" s="39">
        <v>2017</v>
      </c>
      <c r="C1201" s="39" t="s">
        <v>9</v>
      </c>
      <c r="D1201" s="39">
        <v>2</v>
      </c>
      <c r="E1201" s="39">
        <v>0</v>
      </c>
      <c r="F1201" s="40"/>
      <c r="G1201" s="40"/>
      <c r="H1201" s="40">
        <v>540534.07499999995</v>
      </c>
      <c r="I1201" s="40">
        <v>6521239.8300000001</v>
      </c>
      <c r="J1201" s="40">
        <v>1055.1030000000001</v>
      </c>
      <c r="K1201" s="41">
        <v>42949.811493055553</v>
      </c>
      <c r="L1201" s="40">
        <v>0.01</v>
      </c>
      <c r="M1201" s="40">
        <v>1.4999999999999999E-2</v>
      </c>
      <c r="N1201" s="39"/>
    </row>
    <row r="1202" spans="1:14" ht="15.5" x14ac:dyDescent="0.35">
      <c r="A1202" s="39" t="str">
        <f t="shared" si="18"/>
        <v>2017-VL Long-3-0</v>
      </c>
      <c r="B1202" s="39">
        <v>2017</v>
      </c>
      <c r="C1202" s="39" t="s">
        <v>9</v>
      </c>
      <c r="D1202" s="39">
        <v>3</v>
      </c>
      <c r="E1202" s="39">
        <v>0</v>
      </c>
      <c r="F1202" s="40"/>
      <c r="G1202" s="40"/>
      <c r="H1202" s="40">
        <v>540527.45499999996</v>
      </c>
      <c r="I1202" s="40">
        <v>6521240.3329999996</v>
      </c>
      <c r="J1202" s="40">
        <v>1055.2670000000001</v>
      </c>
      <c r="K1202" s="41">
        <v>42949.810370370367</v>
      </c>
      <c r="L1202" s="40">
        <v>0.01</v>
      </c>
      <c r="M1202" s="40">
        <v>1.4999999999999999E-2</v>
      </c>
      <c r="N1202" s="39"/>
    </row>
    <row r="1203" spans="1:14" ht="15.5" x14ac:dyDescent="0.35">
      <c r="A1203" s="39" t="str">
        <f t="shared" si="18"/>
        <v>2017-VL Long-4-0</v>
      </c>
      <c r="B1203" s="39">
        <v>2017</v>
      </c>
      <c r="C1203" s="39" t="s">
        <v>9</v>
      </c>
      <c r="D1203" s="39">
        <v>4</v>
      </c>
      <c r="E1203" s="39">
        <v>0</v>
      </c>
      <c r="F1203" s="40"/>
      <c r="G1203" s="40"/>
      <c r="H1203" s="40">
        <v>540520.88800000004</v>
      </c>
      <c r="I1203" s="40">
        <v>6521241.1519999998</v>
      </c>
      <c r="J1203" s="40">
        <v>1055.1769999999999</v>
      </c>
      <c r="K1203" s="41">
        <v>42949.809849537036</v>
      </c>
      <c r="L1203" s="40">
        <v>0.01</v>
      </c>
      <c r="M1203" s="40">
        <v>1.4999999999999999E-2</v>
      </c>
      <c r="N1203" s="39"/>
    </row>
    <row r="1204" spans="1:14" ht="15.5" x14ac:dyDescent="0.35">
      <c r="A1204" s="39" t="str">
        <f t="shared" si="18"/>
        <v>2017-VL Long-5-0</v>
      </c>
      <c r="B1204" s="39">
        <v>2017</v>
      </c>
      <c r="C1204" s="39" t="s">
        <v>9</v>
      </c>
      <c r="D1204" s="39">
        <v>5</v>
      </c>
      <c r="E1204" s="39">
        <v>0</v>
      </c>
      <c r="F1204" s="40"/>
      <c r="G1204" s="40"/>
      <c r="H1204" s="40">
        <v>540514.48400000005</v>
      </c>
      <c r="I1204" s="40">
        <v>6521241.0149999997</v>
      </c>
      <c r="J1204" s="40">
        <v>1054.8920000000001</v>
      </c>
      <c r="K1204" s="41">
        <v>42949.808321759258</v>
      </c>
      <c r="L1204" s="40">
        <v>0.01</v>
      </c>
      <c r="M1204" s="40">
        <v>1.4999999999999999E-2</v>
      </c>
      <c r="N1204" s="39"/>
    </row>
    <row r="1205" spans="1:14" ht="15.5" x14ac:dyDescent="0.35">
      <c r="A1205" s="39" t="str">
        <f t="shared" si="18"/>
        <v>2017-VL Long-6-0</v>
      </c>
      <c r="B1205" s="39">
        <v>2017</v>
      </c>
      <c r="C1205" s="39" t="s">
        <v>9</v>
      </c>
      <c r="D1205" s="39">
        <v>6</v>
      </c>
      <c r="E1205" s="39">
        <v>0</v>
      </c>
      <c r="F1205" s="40"/>
      <c r="G1205" s="40"/>
      <c r="H1205" s="40">
        <v>540507.96299999999</v>
      </c>
      <c r="I1205" s="40">
        <v>6521241.1849999996</v>
      </c>
      <c r="J1205" s="40">
        <v>1053.932</v>
      </c>
      <c r="K1205" s="41">
        <v>42949.807534722226</v>
      </c>
      <c r="L1205" s="40">
        <v>0.01</v>
      </c>
      <c r="M1205" s="40">
        <v>1.4999999999999999E-2</v>
      </c>
      <c r="N1205" s="39"/>
    </row>
    <row r="1206" spans="1:14" ht="15.5" x14ac:dyDescent="0.35">
      <c r="A1206" s="39" t="str">
        <f t="shared" si="18"/>
        <v>2017-VL Long-7-0</v>
      </c>
      <c r="B1206" s="39">
        <v>2017</v>
      </c>
      <c r="C1206" s="39" t="s">
        <v>9</v>
      </c>
      <c r="D1206" s="39">
        <v>7</v>
      </c>
      <c r="E1206" s="39">
        <v>0</v>
      </c>
      <c r="F1206" s="40"/>
      <c r="G1206" s="40"/>
      <c r="H1206" s="40">
        <v>540500.88600000006</v>
      </c>
      <c r="I1206" s="40">
        <v>6521241.1409999998</v>
      </c>
      <c r="J1206" s="40">
        <v>1053.2950000000001</v>
      </c>
      <c r="K1206" s="41">
        <v>42949.806898148148</v>
      </c>
      <c r="L1206" s="40">
        <v>0.01</v>
      </c>
      <c r="M1206" s="40">
        <v>1.4999999999999999E-2</v>
      </c>
      <c r="N1206" s="39"/>
    </row>
    <row r="1207" spans="1:14" ht="15.5" x14ac:dyDescent="0.35">
      <c r="A1207" s="39" t="str">
        <f t="shared" si="18"/>
        <v>2017-VL Long-8-0</v>
      </c>
      <c r="B1207" s="39">
        <v>2017</v>
      </c>
      <c r="C1207" s="39" t="s">
        <v>9</v>
      </c>
      <c r="D1207" s="39">
        <v>8</v>
      </c>
      <c r="E1207" s="39">
        <v>0</v>
      </c>
      <c r="F1207" s="40"/>
      <c r="G1207" s="40"/>
      <c r="H1207" s="40">
        <v>540492.93500000006</v>
      </c>
      <c r="I1207" s="40">
        <v>6521241.5700000003</v>
      </c>
      <c r="J1207" s="40">
        <v>1051.6780000000001</v>
      </c>
      <c r="K1207" s="41">
        <v>42949.806261574071</v>
      </c>
      <c r="L1207" s="40">
        <v>0.01</v>
      </c>
      <c r="M1207" s="40">
        <v>1.4999999999999999E-2</v>
      </c>
      <c r="N1207" s="39"/>
    </row>
    <row r="1208" spans="1:14" ht="15.5" x14ac:dyDescent="0.35">
      <c r="A1208" s="39" t="str">
        <f t="shared" si="18"/>
        <v>2017-VL Long-9-0</v>
      </c>
      <c r="B1208" s="39">
        <v>2017</v>
      </c>
      <c r="C1208" s="39" t="s">
        <v>9</v>
      </c>
      <c r="D1208" s="39">
        <v>9</v>
      </c>
      <c r="E1208" s="39">
        <v>0</v>
      </c>
      <c r="F1208" s="40"/>
      <c r="G1208" s="40"/>
      <c r="H1208" s="40">
        <v>540484.92099999997</v>
      </c>
      <c r="I1208" s="40">
        <v>6521241.7860000003</v>
      </c>
      <c r="J1208" s="40">
        <v>1049.962</v>
      </c>
      <c r="K1208" s="41">
        <v>42949.805671296293</v>
      </c>
      <c r="L1208" s="40">
        <v>0.01</v>
      </c>
      <c r="M1208" s="40">
        <v>1.4999999999999999E-2</v>
      </c>
      <c r="N1208" s="39"/>
    </row>
    <row r="1209" spans="1:14" ht="15.5" x14ac:dyDescent="0.35">
      <c r="A1209" s="39" t="str">
        <f t="shared" si="18"/>
        <v>2017-VL Long-10-0</v>
      </c>
      <c r="B1209" s="39">
        <v>2017</v>
      </c>
      <c r="C1209" s="39" t="s">
        <v>9</v>
      </c>
      <c r="D1209" s="39">
        <v>10</v>
      </c>
      <c r="E1209" s="39">
        <v>0</v>
      </c>
      <c r="F1209" s="40"/>
      <c r="G1209" s="40"/>
      <c r="H1209" s="40">
        <v>540478.91200000001</v>
      </c>
      <c r="I1209" s="40">
        <v>6521242.2939999998</v>
      </c>
      <c r="J1209" s="40">
        <v>1048.009</v>
      </c>
      <c r="K1209" s="41">
        <v>42949.805104166669</v>
      </c>
      <c r="L1209" s="40">
        <v>0.01</v>
      </c>
      <c r="M1209" s="40">
        <v>1.4999999999999999E-2</v>
      </c>
      <c r="N1209" s="39"/>
    </row>
    <row r="1210" spans="1:14" ht="15.5" x14ac:dyDescent="0.35">
      <c r="A1210" s="39" t="str">
        <f t="shared" si="18"/>
        <v>2017-VL Long-11-0</v>
      </c>
      <c r="B1210" s="39">
        <v>2017</v>
      </c>
      <c r="C1210" s="39" t="s">
        <v>9</v>
      </c>
      <c r="D1210" s="39">
        <v>11</v>
      </c>
      <c r="E1210" s="39">
        <v>0</v>
      </c>
      <c r="F1210" s="40"/>
      <c r="G1210" s="40"/>
      <c r="H1210" s="40">
        <v>540471.61600000004</v>
      </c>
      <c r="I1210" s="40">
        <v>6521242.449</v>
      </c>
      <c r="J1210" s="40">
        <v>1045.75</v>
      </c>
      <c r="K1210" s="41">
        <v>42949.804386574076</v>
      </c>
      <c r="L1210" s="40">
        <v>0.01</v>
      </c>
      <c r="M1210" s="40">
        <v>1.4999999999999999E-2</v>
      </c>
      <c r="N1210" s="39"/>
    </row>
    <row r="1211" spans="1:14" ht="15.5" x14ac:dyDescent="0.35">
      <c r="A1211" s="39" t="str">
        <f t="shared" si="18"/>
        <v>2017-VL Long-12-0</v>
      </c>
      <c r="B1211" s="39">
        <v>2017</v>
      </c>
      <c r="C1211" s="39" t="s">
        <v>9</v>
      </c>
      <c r="D1211" s="39">
        <v>12</v>
      </c>
      <c r="E1211" s="39">
        <v>0</v>
      </c>
      <c r="F1211" s="40"/>
      <c r="G1211" s="40"/>
      <c r="H1211" s="40">
        <v>540464.61800000002</v>
      </c>
      <c r="I1211" s="40">
        <v>6521242.568</v>
      </c>
      <c r="J1211" s="40">
        <v>1043.6400000000001</v>
      </c>
      <c r="K1211" s="41">
        <v>42949.80364583333</v>
      </c>
      <c r="L1211" s="40">
        <v>1.0999999999999999E-2</v>
      </c>
      <c r="M1211" s="40">
        <v>1.4999999999999999E-2</v>
      </c>
      <c r="N1211" s="39"/>
    </row>
    <row r="1212" spans="1:14" ht="15.5" x14ac:dyDescent="0.35">
      <c r="A1212" s="39" t="str">
        <f t="shared" si="18"/>
        <v>2017-VL Long-13-0</v>
      </c>
      <c r="B1212" s="39">
        <v>2017</v>
      </c>
      <c r="C1212" s="39" t="s">
        <v>9</v>
      </c>
      <c r="D1212" s="39">
        <v>13</v>
      </c>
      <c r="E1212" s="39">
        <v>0</v>
      </c>
      <c r="F1212" s="40"/>
      <c r="G1212" s="40"/>
      <c r="H1212" s="40">
        <v>540457.924</v>
      </c>
      <c r="I1212" s="40">
        <v>6521241.7410000004</v>
      </c>
      <c r="J1212" s="40">
        <v>1041.691</v>
      </c>
      <c r="K1212" s="41">
        <v>42949.802766203706</v>
      </c>
      <c r="L1212" s="40">
        <v>1.0999999999999999E-2</v>
      </c>
      <c r="M1212" s="40">
        <v>1.4999999999999999E-2</v>
      </c>
      <c r="N1212" s="39"/>
    </row>
    <row r="1213" spans="1:14" ht="15.5" x14ac:dyDescent="0.35">
      <c r="A1213" s="39" t="str">
        <f t="shared" si="18"/>
        <v>2017-VL Long-14-0</v>
      </c>
      <c r="B1213" s="39">
        <v>2017</v>
      </c>
      <c r="C1213" s="39" t="s">
        <v>9</v>
      </c>
      <c r="D1213" s="39">
        <v>14</v>
      </c>
      <c r="E1213" s="39">
        <v>0</v>
      </c>
      <c r="F1213" s="40"/>
      <c r="G1213" s="40"/>
      <c r="H1213" s="40">
        <v>540451.429</v>
      </c>
      <c r="I1213" s="40">
        <v>6521241.0779999997</v>
      </c>
      <c r="J1213" s="40">
        <v>1040.329</v>
      </c>
      <c r="K1213" s="41">
        <v>42949.801481481481</v>
      </c>
      <c r="L1213" s="40">
        <v>1.0999999999999999E-2</v>
      </c>
      <c r="M1213" s="40">
        <v>1.4999999999999999E-2</v>
      </c>
      <c r="N1213" s="39"/>
    </row>
    <row r="1214" spans="1:14" ht="15.5" x14ac:dyDescent="0.35">
      <c r="A1214" s="39" t="str">
        <f t="shared" si="18"/>
        <v>2017-VL Long-15-0</v>
      </c>
      <c r="B1214" s="39">
        <v>2017</v>
      </c>
      <c r="C1214" s="39" t="s">
        <v>9</v>
      </c>
      <c r="D1214" s="39">
        <v>15</v>
      </c>
      <c r="E1214" s="39">
        <v>0</v>
      </c>
      <c r="F1214" s="40"/>
      <c r="G1214" s="40"/>
      <c r="H1214" s="40">
        <v>540444.03</v>
      </c>
      <c r="I1214" s="40">
        <v>6521240.5719999997</v>
      </c>
      <c r="J1214" s="40">
        <v>1039.1590000000001</v>
      </c>
      <c r="K1214" s="41">
        <v>42949.799953703703</v>
      </c>
      <c r="L1214" s="40">
        <v>1.0999999999999999E-2</v>
      </c>
      <c r="M1214" s="40">
        <v>1.4999999999999999E-2</v>
      </c>
      <c r="N1214" s="39"/>
    </row>
    <row r="1215" spans="1:14" ht="15.5" x14ac:dyDescent="0.35">
      <c r="A1215" s="39" t="str">
        <f t="shared" si="18"/>
        <v>2017-VL Long-16-0</v>
      </c>
      <c r="B1215" s="39">
        <v>2017</v>
      </c>
      <c r="C1215" s="39" t="s">
        <v>9</v>
      </c>
      <c r="D1215" s="39">
        <v>16</v>
      </c>
      <c r="E1215" s="39">
        <v>0</v>
      </c>
      <c r="F1215" s="40"/>
      <c r="G1215" s="40"/>
      <c r="H1215" s="40">
        <v>540436.47600000002</v>
      </c>
      <c r="I1215" s="40">
        <v>6521240.193</v>
      </c>
      <c r="J1215" s="40">
        <v>1040.4949999999999</v>
      </c>
      <c r="K1215" s="41">
        <v>42949.798356481479</v>
      </c>
      <c r="L1215" s="40">
        <v>1.0999999999999999E-2</v>
      </c>
      <c r="M1215" s="40">
        <v>1.4999999999999999E-2</v>
      </c>
      <c r="N1215" s="39"/>
    </row>
    <row r="1216" spans="1:14" ht="15.5" x14ac:dyDescent="0.35">
      <c r="A1216" s="39" t="str">
        <f t="shared" si="18"/>
        <v>2017-VL Long-17-0</v>
      </c>
      <c r="B1216" s="39">
        <v>2017</v>
      </c>
      <c r="C1216" s="39" t="s">
        <v>9</v>
      </c>
      <c r="D1216" s="39">
        <v>17</v>
      </c>
      <c r="E1216" s="39">
        <v>0</v>
      </c>
      <c r="F1216" s="40"/>
      <c r="G1216" s="40"/>
      <c r="H1216" s="40">
        <v>540428.84600000002</v>
      </c>
      <c r="I1216" s="40">
        <v>6521239.8990000002</v>
      </c>
      <c r="J1216" s="40">
        <v>1041.655</v>
      </c>
      <c r="K1216" s="41">
        <v>42949.797662037039</v>
      </c>
      <c r="L1216" s="40">
        <v>1.0999999999999999E-2</v>
      </c>
      <c r="M1216" s="40">
        <v>1.4999999999999999E-2</v>
      </c>
      <c r="N1216" s="39"/>
    </row>
    <row r="1217" spans="1:14" ht="15.5" x14ac:dyDescent="0.35">
      <c r="A1217" s="39" t="str">
        <f t="shared" si="18"/>
        <v>2017-VL Long-18-0</v>
      </c>
      <c r="B1217" s="39">
        <v>2017</v>
      </c>
      <c r="C1217" s="39" t="s">
        <v>9</v>
      </c>
      <c r="D1217" s="39">
        <v>18</v>
      </c>
      <c r="E1217" s="39">
        <v>0</v>
      </c>
      <c r="F1217" s="40"/>
      <c r="G1217" s="40"/>
      <c r="H1217" s="40">
        <v>540421.53799999994</v>
      </c>
      <c r="I1217" s="40">
        <v>6521239.9869999997</v>
      </c>
      <c r="J1217" s="40">
        <v>1042.1880000000001</v>
      </c>
      <c r="K1217" s="41">
        <v>42949.796747685185</v>
      </c>
      <c r="L1217" s="40">
        <v>1.0999999999999999E-2</v>
      </c>
      <c r="M1217" s="40">
        <v>1.6E-2</v>
      </c>
      <c r="N1217" s="39"/>
    </row>
    <row r="1218" spans="1:14" ht="15.5" x14ac:dyDescent="0.35">
      <c r="A1218" s="39" t="str">
        <f t="shared" si="18"/>
        <v>2017-VL Long-19-0</v>
      </c>
      <c r="B1218" s="39">
        <v>2017</v>
      </c>
      <c r="C1218" s="39" t="s">
        <v>9</v>
      </c>
      <c r="D1218" s="39">
        <v>19</v>
      </c>
      <c r="E1218" s="39">
        <v>0</v>
      </c>
      <c r="F1218" s="40"/>
      <c r="G1218" s="40"/>
      <c r="H1218" s="40">
        <v>540414.04500000004</v>
      </c>
      <c r="I1218" s="40">
        <v>6521239.8899999997</v>
      </c>
      <c r="J1218" s="40">
        <v>1042.539</v>
      </c>
      <c r="K1218" s="41">
        <v>42949.796030092592</v>
      </c>
      <c r="L1218" s="40">
        <v>1.2E-2</v>
      </c>
      <c r="M1218" s="40">
        <v>1.6E-2</v>
      </c>
      <c r="N1218" s="39"/>
    </row>
    <row r="1219" spans="1:14" ht="15.5" x14ac:dyDescent="0.35">
      <c r="A1219" s="39" t="str">
        <f t="shared" ref="A1219:A1282" si="19">B1219 &amp; "-" &amp; C1219 &amp; "-" &amp; D1219 &amp; "-" &amp; E1219</f>
        <v>2017-VL Long-20-0</v>
      </c>
      <c r="B1219" s="39">
        <v>2017</v>
      </c>
      <c r="C1219" s="39" t="s">
        <v>9</v>
      </c>
      <c r="D1219" s="39">
        <v>20</v>
      </c>
      <c r="E1219" s="39">
        <v>0</v>
      </c>
      <c r="F1219" s="40"/>
      <c r="G1219" s="40"/>
      <c r="H1219" s="40">
        <v>540405.777</v>
      </c>
      <c r="I1219" s="40">
        <v>6521239.5870000003</v>
      </c>
      <c r="J1219" s="40">
        <v>1042.4960000000001</v>
      </c>
      <c r="K1219" s="41">
        <v>42949.795011574075</v>
      </c>
      <c r="L1219" s="40">
        <v>1.2E-2</v>
      </c>
      <c r="M1219" s="40">
        <v>1.4999999999999999E-2</v>
      </c>
      <c r="N1219" s="39"/>
    </row>
    <row r="1220" spans="1:14" ht="15.5" x14ac:dyDescent="0.35">
      <c r="A1220" s="39" t="str">
        <f t="shared" si="19"/>
        <v>2017-VL Long-21-0</v>
      </c>
      <c r="B1220" s="39">
        <v>2017</v>
      </c>
      <c r="C1220" s="39" t="s">
        <v>9</v>
      </c>
      <c r="D1220" s="39">
        <v>21</v>
      </c>
      <c r="E1220" s="39">
        <v>0</v>
      </c>
      <c r="F1220" s="40"/>
      <c r="G1220" s="40"/>
      <c r="H1220" s="40">
        <v>540399.25600000005</v>
      </c>
      <c r="I1220" s="40">
        <v>6521240.1330000004</v>
      </c>
      <c r="J1220" s="40">
        <v>1042.45</v>
      </c>
      <c r="K1220" s="41">
        <v>42949.794236111113</v>
      </c>
      <c r="L1220" s="40">
        <v>1.0999999999999999E-2</v>
      </c>
      <c r="M1220" s="40">
        <v>1.4999999999999999E-2</v>
      </c>
      <c r="N1220" s="39"/>
    </row>
    <row r="1221" spans="1:14" ht="15.5" x14ac:dyDescent="0.35">
      <c r="A1221" s="39" t="str">
        <f t="shared" si="19"/>
        <v>2017-VL Long-22-0</v>
      </c>
      <c r="B1221" s="39">
        <v>2017</v>
      </c>
      <c r="C1221" s="39" t="s">
        <v>9</v>
      </c>
      <c r="D1221" s="39">
        <v>22</v>
      </c>
      <c r="E1221" s="39">
        <v>0</v>
      </c>
      <c r="F1221" s="40"/>
      <c r="G1221" s="40"/>
      <c r="H1221" s="40">
        <v>540393.40099999995</v>
      </c>
      <c r="I1221" s="40">
        <v>6521239.0120000001</v>
      </c>
      <c r="J1221" s="40">
        <v>1042.9010000000001</v>
      </c>
      <c r="K1221" s="41">
        <v>42949.792314814818</v>
      </c>
      <c r="L1221" s="40">
        <v>1.0999999999999999E-2</v>
      </c>
      <c r="M1221" s="40">
        <v>1.4E-2</v>
      </c>
      <c r="N1221" s="39"/>
    </row>
    <row r="1222" spans="1:14" ht="15.5" x14ac:dyDescent="0.35">
      <c r="A1222" s="39" t="str">
        <f t="shared" si="19"/>
        <v>2017-VL Long-23-0</v>
      </c>
      <c r="B1222" s="39">
        <v>2017</v>
      </c>
      <c r="C1222" s="39" t="s">
        <v>9</v>
      </c>
      <c r="D1222" s="39">
        <v>23</v>
      </c>
      <c r="E1222" s="39">
        <v>0</v>
      </c>
      <c r="F1222" s="40"/>
      <c r="G1222" s="40"/>
      <c r="H1222" s="40">
        <v>540386.66500000004</v>
      </c>
      <c r="I1222" s="40">
        <v>6521238.7850000001</v>
      </c>
      <c r="J1222" s="40">
        <v>1043.2270000000001</v>
      </c>
      <c r="K1222" s="41">
        <v>42949.372708333336</v>
      </c>
      <c r="L1222" s="40">
        <v>1.4E-2</v>
      </c>
      <c r="M1222" s="40">
        <v>2.1000000000000001E-2</v>
      </c>
      <c r="N1222" s="39"/>
    </row>
    <row r="1223" spans="1:14" ht="15.5" x14ac:dyDescent="0.35">
      <c r="A1223" s="39" t="str">
        <f t="shared" si="19"/>
        <v>2017-VL Long-24-0</v>
      </c>
      <c r="B1223" s="39">
        <v>2017</v>
      </c>
      <c r="C1223" s="39" t="s">
        <v>9</v>
      </c>
      <c r="D1223" s="39">
        <v>24</v>
      </c>
      <c r="E1223" s="39">
        <v>0</v>
      </c>
      <c r="F1223" s="40"/>
      <c r="G1223" s="40"/>
      <c r="H1223" s="40">
        <v>540378.65800000005</v>
      </c>
      <c r="I1223" s="40">
        <v>6521238.7800000003</v>
      </c>
      <c r="J1223" s="40">
        <v>1042.961</v>
      </c>
      <c r="K1223" s="41">
        <v>42949.374224537038</v>
      </c>
      <c r="L1223" s="40">
        <v>1.4E-2</v>
      </c>
      <c r="M1223" s="40">
        <v>0.02</v>
      </c>
      <c r="N1223" s="39"/>
    </row>
    <row r="1224" spans="1:14" ht="15.5" x14ac:dyDescent="0.35">
      <c r="A1224" s="39" t="str">
        <f t="shared" si="19"/>
        <v>2017-VL Long-25-0</v>
      </c>
      <c r="B1224" s="39">
        <v>2017</v>
      </c>
      <c r="C1224" s="39" t="s">
        <v>9</v>
      </c>
      <c r="D1224" s="39">
        <v>25</v>
      </c>
      <c r="E1224" s="39">
        <v>0</v>
      </c>
      <c r="F1224" s="40"/>
      <c r="G1224" s="40"/>
      <c r="H1224" s="40">
        <v>540370.99100000004</v>
      </c>
      <c r="I1224" s="40">
        <v>6521238.7609999999</v>
      </c>
      <c r="J1224" s="40">
        <v>1041.904</v>
      </c>
      <c r="K1224" s="41">
        <v>42949.377013888887</v>
      </c>
      <c r="L1224" s="40">
        <v>1.4E-2</v>
      </c>
      <c r="M1224" s="40">
        <v>2.1000000000000001E-2</v>
      </c>
      <c r="N1224" s="39"/>
    </row>
    <row r="1225" spans="1:14" ht="15.5" x14ac:dyDescent="0.35">
      <c r="A1225" s="39" t="str">
        <f t="shared" si="19"/>
        <v>2017-VL Long-26-0</v>
      </c>
      <c r="B1225" s="39">
        <v>2017</v>
      </c>
      <c r="C1225" s="39" t="s">
        <v>9</v>
      </c>
      <c r="D1225" s="39">
        <v>26</v>
      </c>
      <c r="E1225" s="39">
        <v>0</v>
      </c>
      <c r="F1225" s="40"/>
      <c r="G1225" s="40"/>
      <c r="H1225" s="40">
        <v>540362.88600000006</v>
      </c>
      <c r="I1225" s="40">
        <v>6521237.5209999997</v>
      </c>
      <c r="J1225" s="40">
        <v>1041.462</v>
      </c>
      <c r="K1225" s="41">
        <v>42949.379027777781</v>
      </c>
      <c r="L1225" s="40">
        <v>1.4E-2</v>
      </c>
      <c r="M1225" s="40">
        <v>0.02</v>
      </c>
      <c r="N1225" s="39"/>
    </row>
    <row r="1226" spans="1:14" ht="15.5" x14ac:dyDescent="0.35">
      <c r="A1226" s="39" t="str">
        <f t="shared" si="19"/>
        <v>2017-VL Long-27-0</v>
      </c>
      <c r="B1226" s="39">
        <v>2017</v>
      </c>
      <c r="C1226" s="39" t="s">
        <v>9</v>
      </c>
      <c r="D1226" s="39">
        <v>27</v>
      </c>
      <c r="E1226" s="39">
        <v>0</v>
      </c>
      <c r="F1226" s="40"/>
      <c r="G1226" s="40"/>
      <c r="H1226" s="40">
        <v>540354.78899999999</v>
      </c>
      <c r="I1226" s="40">
        <v>6521236.1739999996</v>
      </c>
      <c r="J1226" s="40">
        <v>1040.098</v>
      </c>
      <c r="K1226" s="41">
        <v>42949.38009259259</v>
      </c>
      <c r="L1226" s="40">
        <v>1.2999999999999999E-2</v>
      </c>
      <c r="M1226" s="40">
        <v>1.6E-2</v>
      </c>
      <c r="N1226" s="39"/>
    </row>
    <row r="1227" spans="1:14" ht="15.5" x14ac:dyDescent="0.35">
      <c r="A1227" s="39" t="str">
        <f t="shared" si="19"/>
        <v>2017-VL Long-28-0</v>
      </c>
      <c r="B1227" s="39">
        <v>2017</v>
      </c>
      <c r="C1227" s="39" t="s">
        <v>9</v>
      </c>
      <c r="D1227" s="39">
        <v>28</v>
      </c>
      <c r="E1227" s="39">
        <v>0</v>
      </c>
      <c r="F1227" s="40"/>
      <c r="G1227" s="40"/>
      <c r="H1227" s="40">
        <v>540347.08700000006</v>
      </c>
      <c r="I1227" s="40">
        <v>6521235.0959999999</v>
      </c>
      <c r="J1227" s="40">
        <v>1038.789</v>
      </c>
      <c r="K1227" s="41">
        <v>42949.380925925929</v>
      </c>
      <c r="L1227" s="40">
        <v>1.2999999999999999E-2</v>
      </c>
      <c r="M1227" s="40">
        <v>1.7000000000000001E-2</v>
      </c>
      <c r="N1227" s="39"/>
    </row>
    <row r="1228" spans="1:14" ht="15.5" x14ac:dyDescent="0.35">
      <c r="A1228" s="39" t="str">
        <f t="shared" si="19"/>
        <v>2017-VL Long-29-0</v>
      </c>
      <c r="B1228" s="39">
        <v>2017</v>
      </c>
      <c r="C1228" s="39" t="s">
        <v>9</v>
      </c>
      <c r="D1228" s="39">
        <v>29</v>
      </c>
      <c r="E1228" s="39">
        <v>0</v>
      </c>
      <c r="F1228" s="40"/>
      <c r="G1228" s="40"/>
      <c r="H1228" s="40">
        <v>540339.826</v>
      </c>
      <c r="I1228" s="40">
        <v>6521233.4199999999</v>
      </c>
      <c r="J1228" s="40">
        <v>1037.2249999999999</v>
      </c>
      <c r="K1228" s="41">
        <v>42949.381620370368</v>
      </c>
      <c r="L1228" s="40">
        <v>1.2999999999999999E-2</v>
      </c>
      <c r="M1228" s="40">
        <v>1.6E-2</v>
      </c>
      <c r="N1228" s="39"/>
    </row>
    <row r="1229" spans="1:14" ht="15.5" x14ac:dyDescent="0.35">
      <c r="A1229" s="39" t="str">
        <f t="shared" si="19"/>
        <v>2017-VL Long-30-0</v>
      </c>
      <c r="B1229" s="39">
        <v>2017</v>
      </c>
      <c r="C1229" s="39" t="s">
        <v>9</v>
      </c>
      <c r="D1229" s="39">
        <v>30</v>
      </c>
      <c r="E1229" s="39">
        <v>0</v>
      </c>
      <c r="F1229" s="40"/>
      <c r="G1229" s="40"/>
      <c r="H1229" s="40">
        <v>540331.42000000004</v>
      </c>
      <c r="I1229" s="40">
        <v>6521232.0539999995</v>
      </c>
      <c r="J1229" s="40">
        <v>1034.921</v>
      </c>
      <c r="K1229" s="41">
        <v>42949.382534722223</v>
      </c>
      <c r="L1229" s="40">
        <v>1.2999999999999999E-2</v>
      </c>
      <c r="M1229" s="40">
        <v>1.7000000000000001E-2</v>
      </c>
      <c r="N1229" s="39"/>
    </row>
    <row r="1230" spans="1:14" ht="15.5" x14ac:dyDescent="0.35">
      <c r="A1230" s="39" t="str">
        <f t="shared" si="19"/>
        <v>2017-VL Long-31-0</v>
      </c>
      <c r="B1230" s="39">
        <v>2017</v>
      </c>
      <c r="C1230" s="39" t="s">
        <v>9</v>
      </c>
      <c r="D1230" s="39">
        <v>31</v>
      </c>
      <c r="E1230" s="39">
        <v>0</v>
      </c>
      <c r="F1230" s="40"/>
      <c r="G1230" s="40"/>
      <c r="H1230" s="40">
        <v>540323.51699999999</v>
      </c>
      <c r="I1230" s="40">
        <v>6521231.2589999996</v>
      </c>
      <c r="J1230" s="40">
        <v>1033.3409999999999</v>
      </c>
      <c r="K1230" s="41">
        <v>42949.385428240741</v>
      </c>
      <c r="L1230" s="40">
        <v>1.2999999999999999E-2</v>
      </c>
      <c r="M1230" s="40">
        <v>1.7000000000000001E-2</v>
      </c>
      <c r="N1230" s="39"/>
    </row>
    <row r="1231" spans="1:14" ht="15.5" x14ac:dyDescent="0.35">
      <c r="A1231" s="39" t="str">
        <f t="shared" si="19"/>
        <v>2017-VL Long-32-0</v>
      </c>
      <c r="B1231" s="39">
        <v>2017</v>
      </c>
      <c r="C1231" s="39" t="s">
        <v>9</v>
      </c>
      <c r="D1231" s="39">
        <v>32</v>
      </c>
      <c r="E1231" s="39">
        <v>0</v>
      </c>
      <c r="F1231" s="40"/>
      <c r="G1231" s="40"/>
      <c r="H1231" s="40">
        <v>540314.81999999995</v>
      </c>
      <c r="I1231" s="40">
        <v>6521229.591</v>
      </c>
      <c r="J1231" s="40">
        <v>1032.106</v>
      </c>
      <c r="K1231" s="41">
        <v>42949.386886574073</v>
      </c>
      <c r="L1231" s="40">
        <v>1.2999999999999999E-2</v>
      </c>
      <c r="M1231" s="40">
        <v>1.7000000000000001E-2</v>
      </c>
      <c r="N1231" s="39"/>
    </row>
    <row r="1232" spans="1:14" ht="15.5" x14ac:dyDescent="0.35">
      <c r="A1232" s="39" t="str">
        <f t="shared" si="19"/>
        <v>2017-VL Long-33-0</v>
      </c>
      <c r="B1232" s="39">
        <v>2017</v>
      </c>
      <c r="C1232" s="39" t="s">
        <v>9</v>
      </c>
      <c r="D1232" s="39">
        <v>33</v>
      </c>
      <c r="E1232" s="39">
        <v>0</v>
      </c>
      <c r="F1232" s="40"/>
      <c r="G1232" s="40"/>
      <c r="H1232" s="40">
        <v>540307.53799999994</v>
      </c>
      <c r="I1232" s="40">
        <v>6521228.1030000001</v>
      </c>
      <c r="J1232" s="40">
        <v>1031.3209999999999</v>
      </c>
      <c r="K1232" s="41">
        <v>42949.391192129631</v>
      </c>
      <c r="L1232" s="40">
        <v>1.4E-2</v>
      </c>
      <c r="M1232" s="40">
        <v>1.7999999999999999E-2</v>
      </c>
      <c r="N1232" s="39"/>
    </row>
    <row r="1233" spans="1:14" ht="15.5" x14ac:dyDescent="0.35">
      <c r="A1233" s="39" t="str">
        <f t="shared" si="19"/>
        <v>2017-VL Long-34-0</v>
      </c>
      <c r="B1233" s="39">
        <v>2017</v>
      </c>
      <c r="C1233" s="39" t="s">
        <v>9</v>
      </c>
      <c r="D1233" s="39">
        <v>34</v>
      </c>
      <c r="E1233" s="39">
        <v>0</v>
      </c>
      <c r="F1233" s="40"/>
      <c r="G1233" s="40"/>
      <c r="H1233" s="40">
        <v>540301.15500000003</v>
      </c>
      <c r="I1233" s="40">
        <v>6521226.9970000004</v>
      </c>
      <c r="J1233" s="40">
        <v>1031.8489999999999</v>
      </c>
      <c r="K1233" s="41">
        <v>42949.392337962963</v>
      </c>
      <c r="L1233" s="40">
        <v>1.2999999999999999E-2</v>
      </c>
      <c r="M1233" s="40">
        <v>1.6E-2</v>
      </c>
      <c r="N1233" s="39"/>
    </row>
    <row r="1234" spans="1:14" ht="15.5" x14ac:dyDescent="0.35">
      <c r="A1234" s="39" t="str">
        <f t="shared" si="19"/>
        <v>2017-VL Long-35-0</v>
      </c>
      <c r="B1234" s="39">
        <v>2017</v>
      </c>
      <c r="C1234" s="39" t="s">
        <v>9</v>
      </c>
      <c r="D1234" s="39">
        <v>35</v>
      </c>
      <c r="E1234" s="39">
        <v>0</v>
      </c>
      <c r="F1234" s="40"/>
      <c r="G1234" s="40"/>
      <c r="H1234" s="40">
        <v>540297.33799999999</v>
      </c>
      <c r="I1234" s="40">
        <v>6521226.3880000003</v>
      </c>
      <c r="J1234" s="40">
        <v>1032.306</v>
      </c>
      <c r="K1234" s="41">
        <v>42949.394479166665</v>
      </c>
      <c r="L1234" s="40">
        <v>1.2999999999999999E-2</v>
      </c>
      <c r="M1234" s="40">
        <v>1.7000000000000001E-2</v>
      </c>
      <c r="N1234" s="39"/>
    </row>
    <row r="1235" spans="1:14" ht="15.5" x14ac:dyDescent="0.35">
      <c r="A1235" s="39" t="str">
        <f t="shared" si="19"/>
        <v>2017-VL Long-36-0</v>
      </c>
      <c r="B1235" s="39">
        <v>2017</v>
      </c>
      <c r="C1235" s="39" t="s">
        <v>9</v>
      </c>
      <c r="D1235" s="39">
        <v>36</v>
      </c>
      <c r="E1235" s="39">
        <v>0</v>
      </c>
      <c r="F1235" s="40"/>
      <c r="G1235" s="40"/>
      <c r="H1235" s="40">
        <v>540278.64300000004</v>
      </c>
      <c r="I1235" s="40">
        <v>6521224.0580000002</v>
      </c>
      <c r="J1235" s="40">
        <v>1035.181</v>
      </c>
      <c r="K1235" s="41">
        <v>42949.397488425922</v>
      </c>
      <c r="L1235" s="40">
        <v>1.2E-2</v>
      </c>
      <c r="M1235" s="40">
        <v>1.6E-2</v>
      </c>
      <c r="N1235" s="39"/>
    </row>
    <row r="1236" spans="1:14" ht="15.5" x14ac:dyDescent="0.35">
      <c r="A1236" s="39" t="str">
        <f t="shared" si="19"/>
        <v>2017-VL Long-37-0</v>
      </c>
      <c r="B1236" s="39">
        <v>2017</v>
      </c>
      <c r="C1236" s="39" t="s">
        <v>9</v>
      </c>
      <c r="D1236" s="39">
        <v>37</v>
      </c>
      <c r="E1236" s="39">
        <v>0</v>
      </c>
      <c r="F1236" s="40"/>
      <c r="G1236" s="40"/>
      <c r="H1236" s="40">
        <v>540268.799</v>
      </c>
      <c r="I1236" s="40">
        <v>6521221.2130000005</v>
      </c>
      <c r="J1236" s="40">
        <v>1036.5519999999999</v>
      </c>
      <c r="K1236" s="41">
        <v>42949.3987037037</v>
      </c>
      <c r="L1236" s="40">
        <v>1.2999999999999999E-2</v>
      </c>
      <c r="M1236" s="40">
        <v>1.6E-2</v>
      </c>
      <c r="N1236" s="39"/>
    </row>
    <row r="1237" spans="1:14" ht="15.5" x14ac:dyDescent="0.35">
      <c r="A1237" s="39" t="str">
        <f t="shared" si="19"/>
        <v>2017-VL Long-38-0</v>
      </c>
      <c r="B1237" s="39">
        <v>2017</v>
      </c>
      <c r="C1237" s="39" t="s">
        <v>9</v>
      </c>
      <c r="D1237" s="39">
        <v>38</v>
      </c>
      <c r="E1237" s="39">
        <v>0</v>
      </c>
      <c r="F1237" s="40"/>
      <c r="G1237" s="40"/>
      <c r="H1237" s="40">
        <v>540264.30000000005</v>
      </c>
      <c r="I1237" s="40">
        <v>6521219.3289999999</v>
      </c>
      <c r="J1237" s="40">
        <v>1036.954</v>
      </c>
      <c r="K1237" s="41">
        <v>42949.399467592593</v>
      </c>
      <c r="L1237" s="40">
        <v>1.2E-2</v>
      </c>
      <c r="M1237" s="40">
        <v>1.7000000000000001E-2</v>
      </c>
      <c r="N1237" s="39"/>
    </row>
    <row r="1238" spans="1:14" ht="15.5" x14ac:dyDescent="0.35">
      <c r="A1238" s="39" t="str">
        <f t="shared" si="19"/>
        <v>2017-VL Long-39-0</v>
      </c>
      <c r="B1238" s="39">
        <v>2017</v>
      </c>
      <c r="C1238" s="39" t="s">
        <v>9</v>
      </c>
      <c r="D1238" s="39">
        <v>39</v>
      </c>
      <c r="E1238" s="39">
        <v>0</v>
      </c>
      <c r="F1238" s="40"/>
      <c r="G1238" s="40"/>
      <c r="H1238" s="40">
        <v>540258.66599999997</v>
      </c>
      <c r="I1238" s="40">
        <v>6521217.4390000002</v>
      </c>
      <c r="J1238" s="40">
        <v>1036.9639999999999</v>
      </c>
      <c r="K1238" s="41">
        <v>42949.401307870372</v>
      </c>
      <c r="L1238" s="40">
        <v>1.2E-2</v>
      </c>
      <c r="M1238" s="40">
        <v>1.7000000000000001E-2</v>
      </c>
      <c r="N1238" s="39"/>
    </row>
    <row r="1239" spans="1:14" ht="15.5" x14ac:dyDescent="0.35">
      <c r="A1239" s="39" t="str">
        <f t="shared" si="19"/>
        <v>2017-VL Long-40-0</v>
      </c>
      <c r="B1239" s="39">
        <v>2017</v>
      </c>
      <c r="C1239" s="39" t="s">
        <v>9</v>
      </c>
      <c r="D1239" s="39">
        <v>40</v>
      </c>
      <c r="E1239" s="39">
        <v>0</v>
      </c>
      <c r="F1239" s="40"/>
      <c r="G1239" s="40"/>
      <c r="H1239" s="40">
        <v>540252.86800000002</v>
      </c>
      <c r="I1239" s="40">
        <v>6521215.6279999996</v>
      </c>
      <c r="J1239" s="40">
        <v>1036.498</v>
      </c>
      <c r="K1239" s="41">
        <v>42949.403877314813</v>
      </c>
      <c r="L1239" s="40">
        <v>1.2E-2</v>
      </c>
      <c r="M1239" s="40">
        <v>1.7000000000000001E-2</v>
      </c>
      <c r="N1239" s="39"/>
    </row>
    <row r="1240" spans="1:14" ht="15.5" x14ac:dyDescent="0.35">
      <c r="A1240" s="39" t="str">
        <f t="shared" si="19"/>
        <v>2017-VL Long-41-0</v>
      </c>
      <c r="B1240" s="39">
        <v>2017</v>
      </c>
      <c r="C1240" s="39" t="s">
        <v>9</v>
      </c>
      <c r="D1240" s="39">
        <v>41</v>
      </c>
      <c r="E1240" s="39">
        <v>0</v>
      </c>
      <c r="F1240" s="40"/>
      <c r="G1240" s="40"/>
      <c r="H1240" s="40">
        <v>540246.04399999999</v>
      </c>
      <c r="I1240" s="40">
        <v>6521212.977</v>
      </c>
      <c r="J1240" s="40">
        <v>1035.99</v>
      </c>
      <c r="K1240" s="41">
        <v>42949.406712962962</v>
      </c>
      <c r="L1240" s="40">
        <v>1.2E-2</v>
      </c>
      <c r="M1240" s="40">
        <v>1.6E-2</v>
      </c>
      <c r="N1240" s="39"/>
    </row>
    <row r="1241" spans="1:14" ht="15.5" x14ac:dyDescent="0.35">
      <c r="A1241" s="39" t="str">
        <f t="shared" si="19"/>
        <v>2017-VL Long-42-0</v>
      </c>
      <c r="B1241" s="39">
        <v>2017</v>
      </c>
      <c r="C1241" s="39" t="s">
        <v>9</v>
      </c>
      <c r="D1241" s="39">
        <v>42</v>
      </c>
      <c r="E1241" s="39">
        <v>0</v>
      </c>
      <c r="F1241" s="40"/>
      <c r="G1241" s="40"/>
      <c r="H1241" s="40">
        <v>540238.09199999995</v>
      </c>
      <c r="I1241" s="40">
        <v>6521210.6119999997</v>
      </c>
      <c r="J1241" s="40">
        <v>1035.432</v>
      </c>
      <c r="K1241" s="41">
        <v>42949.408321759256</v>
      </c>
      <c r="L1241" s="40">
        <v>1.2E-2</v>
      </c>
      <c r="M1241" s="40">
        <v>1.6E-2</v>
      </c>
      <c r="N1241" s="39"/>
    </row>
    <row r="1242" spans="1:14" ht="15.5" x14ac:dyDescent="0.35">
      <c r="A1242" s="39" t="str">
        <f t="shared" si="19"/>
        <v>2017-VL Long-43-0</v>
      </c>
      <c r="B1242" s="39">
        <v>2017</v>
      </c>
      <c r="C1242" s="39" t="s">
        <v>9</v>
      </c>
      <c r="D1242" s="39">
        <v>43</v>
      </c>
      <c r="E1242" s="39">
        <v>0</v>
      </c>
      <c r="F1242" s="40"/>
      <c r="G1242" s="40"/>
      <c r="H1242" s="40">
        <v>540230.44900000002</v>
      </c>
      <c r="I1242" s="40">
        <v>6521207.477</v>
      </c>
      <c r="J1242" s="40">
        <v>1034.578</v>
      </c>
      <c r="K1242" s="41">
        <v>42949.410497685189</v>
      </c>
      <c r="L1242" s="40">
        <v>1.0999999999999999E-2</v>
      </c>
      <c r="M1242" s="40">
        <v>1.6E-2</v>
      </c>
      <c r="N1242" s="39"/>
    </row>
    <row r="1243" spans="1:14" ht="15.5" x14ac:dyDescent="0.35">
      <c r="A1243" s="39" t="str">
        <f t="shared" si="19"/>
        <v>2017-VL Long-44-0</v>
      </c>
      <c r="B1243" s="39">
        <v>2017</v>
      </c>
      <c r="C1243" s="39" t="s">
        <v>9</v>
      </c>
      <c r="D1243" s="39">
        <v>44</v>
      </c>
      <c r="E1243" s="39">
        <v>0</v>
      </c>
      <c r="F1243" s="40"/>
      <c r="G1243" s="40"/>
      <c r="H1243" s="40">
        <v>540222.77599999995</v>
      </c>
      <c r="I1243" s="40">
        <v>6521204.0559999999</v>
      </c>
      <c r="J1243" s="40">
        <v>1033.174</v>
      </c>
      <c r="K1243" s="41">
        <v>42949.411157407405</v>
      </c>
      <c r="L1243" s="40">
        <v>1.0999999999999999E-2</v>
      </c>
      <c r="M1243" s="40">
        <v>1.6E-2</v>
      </c>
      <c r="N1243" s="39"/>
    </row>
    <row r="1244" spans="1:14" ht="15.5" x14ac:dyDescent="0.35">
      <c r="A1244" s="39" t="str">
        <f t="shared" si="19"/>
        <v>2017-VL Long-45-0</v>
      </c>
      <c r="B1244" s="39">
        <v>2017</v>
      </c>
      <c r="C1244" s="39" t="s">
        <v>9</v>
      </c>
      <c r="D1244" s="39">
        <v>45</v>
      </c>
      <c r="E1244" s="39">
        <v>0</v>
      </c>
      <c r="F1244" s="40"/>
      <c r="G1244" s="40"/>
      <c r="H1244" s="40">
        <v>540215.13300000003</v>
      </c>
      <c r="I1244" s="40">
        <v>6521201.1909999996</v>
      </c>
      <c r="J1244" s="40">
        <v>1031.482</v>
      </c>
      <c r="K1244" s="41">
        <v>42949.412453703706</v>
      </c>
      <c r="L1244" s="40">
        <v>1.0999999999999999E-2</v>
      </c>
      <c r="M1244" s="40">
        <v>1.6E-2</v>
      </c>
      <c r="N1244" s="39"/>
    </row>
    <row r="1245" spans="1:14" ht="15.5" x14ac:dyDescent="0.35">
      <c r="A1245" s="39" t="str">
        <f t="shared" si="19"/>
        <v>2017-VL Long-46-0</v>
      </c>
      <c r="B1245" s="39">
        <v>2017</v>
      </c>
      <c r="C1245" s="39" t="s">
        <v>9</v>
      </c>
      <c r="D1245" s="39">
        <v>46</v>
      </c>
      <c r="E1245" s="39">
        <v>0</v>
      </c>
      <c r="F1245" s="40"/>
      <c r="G1245" s="40"/>
      <c r="H1245" s="40">
        <v>540207.83299999998</v>
      </c>
      <c r="I1245" s="40">
        <v>6521200.1859999998</v>
      </c>
      <c r="J1245" s="40">
        <v>1029.953</v>
      </c>
      <c r="K1245" s="41">
        <v>42949.414004629631</v>
      </c>
      <c r="L1245" s="40">
        <v>1.0999999999999999E-2</v>
      </c>
      <c r="M1245" s="40">
        <v>1.6E-2</v>
      </c>
      <c r="N1245" s="39"/>
    </row>
    <row r="1246" spans="1:14" ht="15.5" x14ac:dyDescent="0.35">
      <c r="A1246" s="39" t="str">
        <f t="shared" si="19"/>
        <v>2017-VL Long-47-0</v>
      </c>
      <c r="B1246" s="39">
        <v>2017</v>
      </c>
      <c r="C1246" s="39" t="s">
        <v>9</v>
      </c>
      <c r="D1246" s="39">
        <v>47</v>
      </c>
      <c r="E1246" s="39">
        <v>0</v>
      </c>
      <c r="F1246" s="40"/>
      <c r="G1246" s="40"/>
      <c r="H1246" s="40">
        <v>540199.94400000002</v>
      </c>
      <c r="I1246" s="40">
        <v>6521199.392</v>
      </c>
      <c r="J1246" s="40">
        <v>1028.33</v>
      </c>
      <c r="K1246" s="41">
        <v>42949.416446759256</v>
      </c>
      <c r="L1246" s="40">
        <v>1.0999999999999999E-2</v>
      </c>
      <c r="M1246" s="40">
        <v>1.6E-2</v>
      </c>
      <c r="N1246" s="39"/>
    </row>
    <row r="1247" spans="1:14" ht="15.5" x14ac:dyDescent="0.35">
      <c r="A1247" s="39" t="str">
        <f t="shared" si="19"/>
        <v>2017-VL Long-48-0</v>
      </c>
      <c r="B1247" s="39">
        <v>2017</v>
      </c>
      <c r="C1247" s="39" t="s">
        <v>9</v>
      </c>
      <c r="D1247" s="39">
        <v>48</v>
      </c>
      <c r="E1247" s="39">
        <v>0</v>
      </c>
      <c r="F1247" s="40"/>
      <c r="G1247" s="40"/>
      <c r="H1247" s="40">
        <v>540191.91599999997</v>
      </c>
      <c r="I1247" s="40">
        <v>6521198.4330000002</v>
      </c>
      <c r="J1247" s="40">
        <v>1026.279</v>
      </c>
      <c r="K1247" s="41">
        <v>42949.419085648151</v>
      </c>
      <c r="L1247" s="40">
        <v>1.0999999999999999E-2</v>
      </c>
      <c r="M1247" s="40">
        <v>1.6E-2</v>
      </c>
      <c r="N1247" s="39"/>
    </row>
    <row r="1248" spans="1:14" ht="15.5" x14ac:dyDescent="0.35">
      <c r="A1248" s="39" t="str">
        <f t="shared" si="19"/>
        <v>2017-VL Long-49-0</v>
      </c>
      <c r="B1248" s="39">
        <v>2017</v>
      </c>
      <c r="C1248" s="39" t="s">
        <v>9</v>
      </c>
      <c r="D1248" s="39">
        <v>49</v>
      </c>
      <c r="E1248" s="39">
        <v>0</v>
      </c>
      <c r="F1248" s="40"/>
      <c r="G1248" s="40"/>
      <c r="H1248" s="40">
        <v>540184.46600000001</v>
      </c>
      <c r="I1248" s="40">
        <v>6521197.125</v>
      </c>
      <c r="J1248" s="40">
        <v>1025.941</v>
      </c>
      <c r="K1248" s="41">
        <v>42949.420636574076</v>
      </c>
      <c r="L1248" s="40">
        <v>1.0999999999999999E-2</v>
      </c>
      <c r="M1248" s="40">
        <v>1.6E-2</v>
      </c>
      <c r="N1248" s="39"/>
    </row>
    <row r="1249" spans="1:14" ht="15.5" x14ac:dyDescent="0.35">
      <c r="A1249" s="39" t="str">
        <f t="shared" si="19"/>
        <v>2017-VL Long-50-0</v>
      </c>
      <c r="B1249" s="39">
        <v>2017</v>
      </c>
      <c r="C1249" s="39" t="s">
        <v>9</v>
      </c>
      <c r="D1249" s="39">
        <v>50</v>
      </c>
      <c r="E1249" s="39">
        <v>0</v>
      </c>
      <c r="F1249" s="40"/>
      <c r="G1249" s="40"/>
      <c r="H1249" s="40">
        <v>540178.27399999998</v>
      </c>
      <c r="I1249" s="40">
        <v>6521196.0420000004</v>
      </c>
      <c r="J1249" s="40">
        <v>1024.922</v>
      </c>
      <c r="K1249" s="41">
        <v>42949.421805555554</v>
      </c>
      <c r="L1249" s="40">
        <v>1.0999999999999999E-2</v>
      </c>
      <c r="M1249" s="40">
        <v>1.4999999999999999E-2</v>
      </c>
      <c r="N1249" s="39"/>
    </row>
    <row r="1250" spans="1:14" ht="15.5" x14ac:dyDescent="0.35">
      <c r="A1250" s="39" t="str">
        <f t="shared" si="19"/>
        <v>2017-VL Long-51-0</v>
      </c>
      <c r="B1250" s="39">
        <v>2017</v>
      </c>
      <c r="C1250" s="39" t="s">
        <v>9</v>
      </c>
      <c r="D1250" s="39">
        <v>51</v>
      </c>
      <c r="E1250" s="39">
        <v>0</v>
      </c>
      <c r="F1250" s="40"/>
      <c r="G1250" s="40"/>
      <c r="H1250" s="40">
        <v>540173.51100000006</v>
      </c>
      <c r="I1250" s="40">
        <v>6521194.1150000002</v>
      </c>
      <c r="J1250" s="40">
        <v>1024.825</v>
      </c>
      <c r="K1250" s="41">
        <v>42949.422743055555</v>
      </c>
      <c r="L1250" s="40">
        <v>1.0999999999999999E-2</v>
      </c>
      <c r="M1250" s="40">
        <v>1.4999999999999999E-2</v>
      </c>
      <c r="N1250" s="39"/>
    </row>
    <row r="1251" spans="1:14" ht="15.5" x14ac:dyDescent="0.35">
      <c r="A1251" s="39" t="str">
        <f t="shared" si="19"/>
        <v>2017-VL Long-52-0</v>
      </c>
      <c r="B1251" s="39">
        <v>2017</v>
      </c>
      <c r="C1251" s="39" t="s">
        <v>9</v>
      </c>
      <c r="D1251" s="39">
        <v>52</v>
      </c>
      <c r="E1251" s="39">
        <v>0</v>
      </c>
      <c r="F1251" s="40"/>
      <c r="G1251" s="40"/>
      <c r="H1251" s="40">
        <v>540166.19400000002</v>
      </c>
      <c r="I1251" s="40">
        <v>6521191.9079999998</v>
      </c>
      <c r="J1251" s="40">
        <v>1026.0709999999999</v>
      </c>
      <c r="K1251" s="41">
        <v>42949.423437500001</v>
      </c>
      <c r="L1251" s="40">
        <v>1.0999999999999999E-2</v>
      </c>
      <c r="M1251" s="40">
        <v>1.4999999999999999E-2</v>
      </c>
      <c r="N1251" s="39"/>
    </row>
    <row r="1252" spans="1:14" ht="15.5" x14ac:dyDescent="0.35">
      <c r="A1252" s="39" t="str">
        <f t="shared" si="19"/>
        <v>2017-VL Long-53-0</v>
      </c>
      <c r="B1252" s="39">
        <v>2017</v>
      </c>
      <c r="C1252" s="39" t="s">
        <v>9</v>
      </c>
      <c r="D1252" s="39">
        <v>53</v>
      </c>
      <c r="E1252" s="39">
        <v>0</v>
      </c>
      <c r="F1252" s="40"/>
      <c r="G1252" s="40"/>
      <c r="H1252" s="40">
        <v>540161.20200000005</v>
      </c>
      <c r="I1252" s="40">
        <v>6521189.7230000002</v>
      </c>
      <c r="J1252" s="40">
        <v>1026.7260000000001</v>
      </c>
      <c r="K1252" s="41">
        <v>42949.424571759257</v>
      </c>
      <c r="L1252" s="40">
        <v>1.0999999999999999E-2</v>
      </c>
      <c r="M1252" s="40">
        <v>1.6E-2</v>
      </c>
      <c r="N1252" s="39"/>
    </row>
    <row r="1253" spans="1:14" ht="15.5" x14ac:dyDescent="0.35">
      <c r="A1253" s="39" t="str">
        <f t="shared" si="19"/>
        <v>2017-VL Long-54-0</v>
      </c>
      <c r="B1253" s="39">
        <v>2017</v>
      </c>
      <c r="C1253" s="39" t="s">
        <v>9</v>
      </c>
      <c r="D1253" s="39">
        <v>54</v>
      </c>
      <c r="E1253" s="39">
        <v>0</v>
      </c>
      <c r="F1253" s="40"/>
      <c r="G1253" s="40"/>
      <c r="H1253" s="40">
        <v>540146.38399999996</v>
      </c>
      <c r="I1253" s="40">
        <v>6521191.1370000001</v>
      </c>
      <c r="J1253" s="40">
        <v>1028.171</v>
      </c>
      <c r="K1253" s="41">
        <v>42949.425416666665</v>
      </c>
      <c r="L1253" s="40">
        <v>1.0999999999999999E-2</v>
      </c>
      <c r="M1253" s="40">
        <v>1.6E-2</v>
      </c>
      <c r="N1253" s="39"/>
    </row>
    <row r="1254" spans="1:14" ht="15.5" x14ac:dyDescent="0.35">
      <c r="A1254" s="39" t="str">
        <f t="shared" si="19"/>
        <v>2017-VL Long-55-0</v>
      </c>
      <c r="B1254" s="39">
        <v>2017</v>
      </c>
      <c r="C1254" s="39" t="s">
        <v>9</v>
      </c>
      <c r="D1254" s="39">
        <v>55</v>
      </c>
      <c r="E1254" s="39">
        <v>0</v>
      </c>
      <c r="F1254" s="40"/>
      <c r="G1254" s="40"/>
      <c r="H1254" s="40">
        <v>540140.196</v>
      </c>
      <c r="I1254" s="40">
        <v>6521189.0710000005</v>
      </c>
      <c r="J1254" s="40">
        <v>1028.7919999999999</v>
      </c>
      <c r="K1254" s="41">
        <v>42949.42628472222</v>
      </c>
      <c r="L1254" s="40">
        <v>1.0999999999999999E-2</v>
      </c>
      <c r="M1254" s="40">
        <v>1.6E-2</v>
      </c>
      <c r="N1254" s="39"/>
    </row>
    <row r="1255" spans="1:14" ht="15.5" x14ac:dyDescent="0.35">
      <c r="A1255" s="39" t="str">
        <f t="shared" si="19"/>
        <v>2017-VL Long-56-0</v>
      </c>
      <c r="B1255" s="39">
        <v>2017</v>
      </c>
      <c r="C1255" s="39" t="s">
        <v>9</v>
      </c>
      <c r="D1255" s="39">
        <v>56</v>
      </c>
      <c r="E1255" s="39">
        <v>0</v>
      </c>
      <c r="F1255" s="40"/>
      <c r="G1255" s="40"/>
      <c r="H1255" s="40">
        <v>540134.42200000002</v>
      </c>
      <c r="I1255" s="40">
        <v>6521186.7989999996</v>
      </c>
      <c r="J1255" s="40">
        <v>1028.596</v>
      </c>
      <c r="K1255" s="41">
        <v>42949.431516203702</v>
      </c>
      <c r="L1255" s="40">
        <v>1.0999999999999999E-2</v>
      </c>
      <c r="M1255" s="40">
        <v>1.4999999999999999E-2</v>
      </c>
      <c r="N1255" s="39"/>
    </row>
    <row r="1256" spans="1:14" ht="15.5" x14ac:dyDescent="0.35">
      <c r="A1256" s="39" t="str">
        <f t="shared" si="19"/>
        <v>2017-VL Long-57-0</v>
      </c>
      <c r="B1256" s="39">
        <v>2017</v>
      </c>
      <c r="C1256" s="39" t="s">
        <v>9</v>
      </c>
      <c r="D1256" s="39">
        <v>57</v>
      </c>
      <c r="E1256" s="39">
        <v>0</v>
      </c>
      <c r="F1256" s="40"/>
      <c r="G1256" s="40"/>
      <c r="H1256" s="40">
        <v>540129.36800000002</v>
      </c>
      <c r="I1256" s="40">
        <v>6521185.034</v>
      </c>
      <c r="J1256" s="40">
        <v>1029.0930000000001</v>
      </c>
      <c r="K1256" s="41">
        <v>42949.432083333333</v>
      </c>
      <c r="L1256" s="40">
        <v>1.0999999999999999E-2</v>
      </c>
      <c r="M1256" s="40">
        <v>1.4999999999999999E-2</v>
      </c>
      <c r="N1256" s="39"/>
    </row>
    <row r="1257" spans="1:14" ht="15.5" x14ac:dyDescent="0.35">
      <c r="A1257" s="39" t="str">
        <f t="shared" si="19"/>
        <v>2017-VL Long-58-0</v>
      </c>
      <c r="B1257" s="39">
        <v>2017</v>
      </c>
      <c r="C1257" s="39" t="s">
        <v>9</v>
      </c>
      <c r="D1257" s="39">
        <v>58</v>
      </c>
      <c r="E1257" s="39">
        <v>0</v>
      </c>
      <c r="F1257" s="40"/>
      <c r="G1257" s="40"/>
      <c r="H1257" s="40">
        <v>540122.495</v>
      </c>
      <c r="I1257" s="40">
        <v>6521182.3499999996</v>
      </c>
      <c r="J1257" s="40">
        <v>1028.4929999999999</v>
      </c>
      <c r="K1257" s="41">
        <v>42949.432847222219</v>
      </c>
      <c r="L1257" s="40">
        <v>1.0999999999999999E-2</v>
      </c>
      <c r="M1257" s="40">
        <v>1.4E-2</v>
      </c>
      <c r="N1257" s="39"/>
    </row>
    <row r="1258" spans="1:14" ht="15.5" x14ac:dyDescent="0.35">
      <c r="A1258" s="39" t="str">
        <f t="shared" si="19"/>
        <v>2017-VL Long-59-0</v>
      </c>
      <c r="B1258" s="39">
        <v>2017</v>
      </c>
      <c r="C1258" s="39" t="s">
        <v>9</v>
      </c>
      <c r="D1258" s="39">
        <v>59</v>
      </c>
      <c r="E1258" s="39">
        <v>0</v>
      </c>
      <c r="F1258" s="40"/>
      <c r="G1258" s="40"/>
      <c r="H1258" s="40">
        <v>540114.49699999997</v>
      </c>
      <c r="I1258" s="40">
        <v>6521180.1229999997</v>
      </c>
      <c r="J1258" s="40">
        <v>1028.0039999999999</v>
      </c>
      <c r="K1258" s="41">
        <v>42949.433449074073</v>
      </c>
      <c r="L1258" s="40">
        <v>1.0999999999999999E-2</v>
      </c>
      <c r="M1258" s="40">
        <v>1.4E-2</v>
      </c>
      <c r="N1258" s="39"/>
    </row>
    <row r="1259" spans="1:14" ht="15.5" x14ac:dyDescent="0.35">
      <c r="A1259" s="39" t="str">
        <f t="shared" si="19"/>
        <v>2017-VL Long-60-0</v>
      </c>
      <c r="B1259" s="39">
        <v>2017</v>
      </c>
      <c r="C1259" s="39" t="s">
        <v>9</v>
      </c>
      <c r="D1259" s="39">
        <v>60</v>
      </c>
      <c r="E1259" s="39">
        <v>0</v>
      </c>
      <c r="F1259" s="40"/>
      <c r="G1259" s="40"/>
      <c r="H1259" s="40">
        <v>540107.04399999999</v>
      </c>
      <c r="I1259" s="40">
        <v>6521176.9280000003</v>
      </c>
      <c r="J1259" s="40">
        <v>1027.145</v>
      </c>
      <c r="K1259" s="41">
        <v>42949.435046296298</v>
      </c>
      <c r="L1259" s="40">
        <v>1.0999999999999999E-2</v>
      </c>
      <c r="M1259" s="40">
        <v>1.4E-2</v>
      </c>
      <c r="N1259" s="39"/>
    </row>
    <row r="1260" spans="1:14" ht="15.5" x14ac:dyDescent="0.35">
      <c r="A1260" s="39" t="str">
        <f t="shared" si="19"/>
        <v>2017-VL Long-61-0</v>
      </c>
      <c r="B1260" s="39">
        <v>2017</v>
      </c>
      <c r="C1260" s="39" t="s">
        <v>9</v>
      </c>
      <c r="D1260" s="39">
        <v>61</v>
      </c>
      <c r="E1260" s="39">
        <v>0</v>
      </c>
      <c r="F1260" s="40"/>
      <c r="G1260" s="40"/>
      <c r="H1260" s="40">
        <v>540099.46400000004</v>
      </c>
      <c r="I1260" s="40">
        <v>6521174.8540000003</v>
      </c>
      <c r="J1260" s="40">
        <v>1026.0740000000001</v>
      </c>
      <c r="K1260" s="41">
        <v>42949.436307870368</v>
      </c>
      <c r="L1260" s="40">
        <v>1.0999999999999999E-2</v>
      </c>
      <c r="M1260" s="40">
        <v>1.4E-2</v>
      </c>
      <c r="N1260" s="39"/>
    </row>
    <row r="1261" spans="1:14" ht="15.5" x14ac:dyDescent="0.35">
      <c r="A1261" s="39" t="str">
        <f t="shared" si="19"/>
        <v>2017-VL Long-62-0</v>
      </c>
      <c r="B1261" s="39">
        <v>2017</v>
      </c>
      <c r="C1261" s="39" t="s">
        <v>9</v>
      </c>
      <c r="D1261" s="39">
        <v>62</v>
      </c>
      <c r="E1261" s="39">
        <v>0</v>
      </c>
      <c r="F1261" s="40"/>
      <c r="G1261" s="40"/>
      <c r="H1261" s="40">
        <v>540092.16500000004</v>
      </c>
      <c r="I1261" s="40">
        <v>6521172.6409999998</v>
      </c>
      <c r="J1261" s="40">
        <v>1025.0519999999999</v>
      </c>
      <c r="K1261" s="41">
        <v>42949.436921296299</v>
      </c>
      <c r="L1261" s="40">
        <v>1.0999999999999999E-2</v>
      </c>
      <c r="M1261" s="40">
        <v>1.4E-2</v>
      </c>
      <c r="N1261" s="39"/>
    </row>
    <row r="1262" spans="1:14" ht="15.5" x14ac:dyDescent="0.35">
      <c r="A1262" s="39" t="str">
        <f t="shared" si="19"/>
        <v>2017-VL Long-63-0</v>
      </c>
      <c r="B1262" s="39">
        <v>2017</v>
      </c>
      <c r="C1262" s="39" t="s">
        <v>9</v>
      </c>
      <c r="D1262" s="39">
        <v>63</v>
      </c>
      <c r="E1262" s="39">
        <v>0</v>
      </c>
      <c r="F1262" s="40"/>
      <c r="G1262" s="40"/>
      <c r="H1262" s="40">
        <v>540084.424</v>
      </c>
      <c r="I1262" s="40">
        <v>6521170.1299999999</v>
      </c>
      <c r="J1262" s="40">
        <v>1023.754</v>
      </c>
      <c r="K1262" s="41">
        <v>42949.438101851854</v>
      </c>
      <c r="L1262" s="40">
        <v>1.0999999999999999E-2</v>
      </c>
      <c r="M1262" s="40">
        <v>1.4999999999999999E-2</v>
      </c>
      <c r="N1262" s="39"/>
    </row>
    <row r="1263" spans="1:14" ht="15.5" x14ac:dyDescent="0.35">
      <c r="A1263" s="39" t="str">
        <f t="shared" si="19"/>
        <v>2017-VL Long-64-0</v>
      </c>
      <c r="B1263" s="39">
        <v>2017</v>
      </c>
      <c r="C1263" s="39" t="s">
        <v>9</v>
      </c>
      <c r="D1263" s="39">
        <v>64</v>
      </c>
      <c r="E1263" s="39">
        <v>0</v>
      </c>
      <c r="F1263" s="40"/>
      <c r="G1263" s="40"/>
      <c r="H1263" s="40">
        <v>540077.08200000005</v>
      </c>
      <c r="I1263" s="40">
        <v>6521166.9879999999</v>
      </c>
      <c r="J1263" s="40">
        <v>1022.1319999999999</v>
      </c>
      <c r="K1263" s="41">
        <v>42949.438692129632</v>
      </c>
      <c r="L1263" s="40">
        <v>1.0999999999999999E-2</v>
      </c>
      <c r="M1263" s="40">
        <v>1.4999999999999999E-2</v>
      </c>
      <c r="N1263" s="39"/>
    </row>
    <row r="1264" spans="1:14" ht="15.5" x14ac:dyDescent="0.35">
      <c r="A1264" s="39" t="str">
        <f t="shared" si="19"/>
        <v>2017-VL Long-65-0</v>
      </c>
      <c r="B1264" s="39">
        <v>2017</v>
      </c>
      <c r="C1264" s="39" t="s">
        <v>9</v>
      </c>
      <c r="D1264" s="39">
        <v>65</v>
      </c>
      <c r="E1264" s="39">
        <v>0</v>
      </c>
      <c r="F1264" s="40"/>
      <c r="G1264" s="40"/>
      <c r="H1264" s="40">
        <v>540070.40700000001</v>
      </c>
      <c r="I1264" s="40">
        <v>6521164.5889999997</v>
      </c>
      <c r="J1264" s="40">
        <v>1020.648</v>
      </c>
      <c r="K1264" s="41">
        <v>42949.439641203702</v>
      </c>
      <c r="L1264" s="40">
        <v>1.0999999999999999E-2</v>
      </c>
      <c r="M1264" s="40">
        <v>1.4999999999999999E-2</v>
      </c>
      <c r="N1264" s="39"/>
    </row>
    <row r="1265" spans="1:14" ht="15.5" x14ac:dyDescent="0.35">
      <c r="A1265" s="39" t="str">
        <f t="shared" si="19"/>
        <v>2017-VL Long-66-0</v>
      </c>
      <c r="B1265" s="39">
        <v>2017</v>
      </c>
      <c r="C1265" s="39" t="s">
        <v>9</v>
      </c>
      <c r="D1265" s="39">
        <v>66</v>
      </c>
      <c r="E1265" s="39">
        <v>0</v>
      </c>
      <c r="F1265" s="40"/>
      <c r="G1265" s="40"/>
      <c r="H1265" s="40">
        <v>540063.93599999999</v>
      </c>
      <c r="I1265" s="40">
        <v>6521162.2050000001</v>
      </c>
      <c r="J1265" s="40">
        <v>1019.3869999999999</v>
      </c>
      <c r="K1265" s="41">
        <v>42949.441701388889</v>
      </c>
      <c r="L1265" s="40">
        <v>1.0999999999999999E-2</v>
      </c>
      <c r="M1265" s="40">
        <v>1.4999999999999999E-2</v>
      </c>
      <c r="N1265" s="39"/>
    </row>
    <row r="1266" spans="1:14" ht="15.5" x14ac:dyDescent="0.35">
      <c r="A1266" s="39" t="str">
        <f t="shared" si="19"/>
        <v>2017-VL Long-67-0</v>
      </c>
      <c r="B1266" s="39">
        <v>2017</v>
      </c>
      <c r="C1266" s="39" t="s">
        <v>9</v>
      </c>
      <c r="D1266" s="39">
        <v>67</v>
      </c>
      <c r="E1266" s="39">
        <v>0</v>
      </c>
      <c r="F1266" s="40"/>
      <c r="G1266" s="40"/>
      <c r="H1266" s="40">
        <v>540056.35400000005</v>
      </c>
      <c r="I1266" s="40">
        <v>6521159.79</v>
      </c>
      <c r="J1266" s="40">
        <v>1017.923</v>
      </c>
      <c r="K1266" s="41">
        <v>42949.443194444444</v>
      </c>
      <c r="L1266" s="40">
        <v>1.0999999999999999E-2</v>
      </c>
      <c r="M1266" s="40">
        <v>1.4999999999999999E-2</v>
      </c>
      <c r="N1266" s="39"/>
    </row>
    <row r="1267" spans="1:14" ht="15.5" x14ac:dyDescent="0.35">
      <c r="A1267" s="39" t="str">
        <f t="shared" si="19"/>
        <v>2017-VL Long-68-0</v>
      </c>
      <c r="B1267" s="39">
        <v>2017</v>
      </c>
      <c r="C1267" s="39" t="s">
        <v>9</v>
      </c>
      <c r="D1267" s="39">
        <v>68</v>
      </c>
      <c r="E1267" s="39">
        <v>0</v>
      </c>
      <c r="F1267" s="40"/>
      <c r="G1267" s="40"/>
      <c r="H1267" s="40">
        <v>540048.96900000004</v>
      </c>
      <c r="I1267" s="40">
        <v>6521157.5820000004</v>
      </c>
      <c r="J1267" s="40">
        <v>1016.474</v>
      </c>
      <c r="K1267" s="41">
        <v>42949.443958333337</v>
      </c>
      <c r="L1267" s="40">
        <v>1.0999999999999999E-2</v>
      </c>
      <c r="M1267" s="40">
        <v>1.4E-2</v>
      </c>
      <c r="N1267" s="39"/>
    </row>
    <row r="1268" spans="1:14" ht="15.5" x14ac:dyDescent="0.35">
      <c r="A1268" s="39" t="str">
        <f t="shared" si="19"/>
        <v>2017-VL Long-69-0</v>
      </c>
      <c r="B1268" s="39">
        <v>2017</v>
      </c>
      <c r="C1268" s="39" t="s">
        <v>9</v>
      </c>
      <c r="D1268" s="39">
        <v>69</v>
      </c>
      <c r="E1268" s="39">
        <v>0</v>
      </c>
      <c r="F1268" s="40"/>
      <c r="G1268" s="40"/>
      <c r="H1268" s="40">
        <v>540042.05000000005</v>
      </c>
      <c r="I1268" s="40">
        <v>6521155.3039999995</v>
      </c>
      <c r="J1268" s="40">
        <v>1015.86</v>
      </c>
      <c r="K1268" s="41">
        <v>42949.444733796299</v>
      </c>
      <c r="L1268" s="40">
        <v>1.0999999999999999E-2</v>
      </c>
      <c r="M1268" s="40">
        <v>1.4999999999999999E-2</v>
      </c>
      <c r="N1268" s="39"/>
    </row>
    <row r="1269" spans="1:14" ht="15.5" x14ac:dyDescent="0.35">
      <c r="A1269" s="39" t="str">
        <f t="shared" si="19"/>
        <v>2017-VL Long-70-0</v>
      </c>
      <c r="B1269" s="39">
        <v>2017</v>
      </c>
      <c r="C1269" s="39" t="s">
        <v>9</v>
      </c>
      <c r="D1269" s="39">
        <v>70</v>
      </c>
      <c r="E1269" s="39">
        <v>0</v>
      </c>
      <c r="F1269" s="40"/>
      <c r="G1269" s="40"/>
      <c r="H1269" s="40">
        <v>540035.12600000005</v>
      </c>
      <c r="I1269" s="40">
        <v>6521152.9730000002</v>
      </c>
      <c r="J1269" s="40">
        <v>1015.7430000000001</v>
      </c>
      <c r="K1269" s="41">
        <v>42949.445347222223</v>
      </c>
      <c r="L1269" s="40">
        <v>1.0999999999999999E-2</v>
      </c>
      <c r="M1269" s="40">
        <v>1.4E-2</v>
      </c>
      <c r="N1269" s="39"/>
    </row>
    <row r="1270" spans="1:14" ht="15.5" x14ac:dyDescent="0.35">
      <c r="A1270" s="39" t="str">
        <f t="shared" si="19"/>
        <v>2017-VL Long-71-0</v>
      </c>
      <c r="B1270" s="39">
        <v>2017</v>
      </c>
      <c r="C1270" s="39" t="s">
        <v>9</v>
      </c>
      <c r="D1270" s="39">
        <v>71</v>
      </c>
      <c r="E1270" s="39">
        <v>0</v>
      </c>
      <c r="F1270" s="40"/>
      <c r="G1270" s="40"/>
      <c r="H1270" s="40">
        <v>540028.57499999995</v>
      </c>
      <c r="I1270" s="40">
        <v>6521151.5149999997</v>
      </c>
      <c r="J1270" s="40">
        <v>1017.246</v>
      </c>
      <c r="K1270" s="41">
        <v>42949.446030092593</v>
      </c>
      <c r="L1270" s="40">
        <v>1.0999999999999999E-2</v>
      </c>
      <c r="M1270" s="40">
        <v>1.4999999999999999E-2</v>
      </c>
      <c r="N1270" s="39"/>
    </row>
    <row r="1271" spans="1:14" ht="15.5" x14ac:dyDescent="0.35">
      <c r="A1271" s="39" t="str">
        <f t="shared" si="19"/>
        <v>2017-VL Long-72-0</v>
      </c>
      <c r="B1271" s="39">
        <v>2017</v>
      </c>
      <c r="C1271" s="39" t="s">
        <v>9</v>
      </c>
      <c r="D1271" s="39">
        <v>72</v>
      </c>
      <c r="E1271" s="39">
        <v>0</v>
      </c>
      <c r="F1271" s="40"/>
      <c r="G1271" s="40"/>
      <c r="H1271" s="40">
        <v>540021.08499999996</v>
      </c>
      <c r="I1271" s="40">
        <v>6521149.6370000001</v>
      </c>
      <c r="J1271" s="40">
        <v>1018.353</v>
      </c>
      <c r="K1271" s="41">
        <v>42949.447384259256</v>
      </c>
      <c r="L1271" s="40">
        <v>1.0999999999999999E-2</v>
      </c>
      <c r="M1271" s="40">
        <v>1.4999999999999999E-2</v>
      </c>
      <c r="N1271" s="39"/>
    </row>
    <row r="1272" spans="1:14" ht="15.5" x14ac:dyDescent="0.35">
      <c r="A1272" s="39" t="str">
        <f t="shared" si="19"/>
        <v>2017-VL Long-73-0</v>
      </c>
      <c r="B1272" s="39">
        <v>2017</v>
      </c>
      <c r="C1272" s="39" t="s">
        <v>9</v>
      </c>
      <c r="D1272" s="39">
        <v>73</v>
      </c>
      <c r="E1272" s="39">
        <v>0</v>
      </c>
      <c r="F1272" s="40"/>
      <c r="G1272" s="40"/>
      <c r="H1272" s="40">
        <v>540014.88800000004</v>
      </c>
      <c r="I1272" s="40">
        <v>6521148.6799999997</v>
      </c>
      <c r="J1272" s="40">
        <v>1019.178</v>
      </c>
      <c r="K1272" s="41">
        <v>42949.447951388887</v>
      </c>
      <c r="L1272" s="40">
        <v>1.0999999999999999E-2</v>
      </c>
      <c r="M1272" s="40">
        <v>1.4999999999999999E-2</v>
      </c>
      <c r="N1272" s="39"/>
    </row>
    <row r="1273" spans="1:14" ht="15.5" x14ac:dyDescent="0.35">
      <c r="A1273" s="39" t="str">
        <f t="shared" si="19"/>
        <v>2017-VL Long-74-0</v>
      </c>
      <c r="B1273" s="39">
        <v>2017</v>
      </c>
      <c r="C1273" s="39" t="s">
        <v>9</v>
      </c>
      <c r="D1273" s="39">
        <v>74</v>
      </c>
      <c r="E1273" s="39">
        <v>0</v>
      </c>
      <c r="F1273" s="40"/>
      <c r="G1273" s="40"/>
      <c r="H1273" s="40">
        <v>540007.21299999999</v>
      </c>
      <c r="I1273" s="40">
        <v>6521148.0499999998</v>
      </c>
      <c r="J1273" s="40">
        <v>1019.831</v>
      </c>
      <c r="K1273" s="41">
        <v>42949.448657407411</v>
      </c>
      <c r="L1273" s="40">
        <v>1.0999999999999999E-2</v>
      </c>
      <c r="M1273" s="40">
        <v>1.4999999999999999E-2</v>
      </c>
      <c r="N1273" s="39"/>
    </row>
    <row r="1274" spans="1:14" ht="15.5" x14ac:dyDescent="0.35">
      <c r="A1274" s="39" t="str">
        <f t="shared" si="19"/>
        <v>2017-VL Long-75-0</v>
      </c>
      <c r="B1274" s="39">
        <v>2017</v>
      </c>
      <c r="C1274" s="39" t="s">
        <v>9</v>
      </c>
      <c r="D1274" s="39">
        <v>75</v>
      </c>
      <c r="E1274" s="39">
        <v>0</v>
      </c>
      <c r="F1274" s="40"/>
      <c r="G1274" s="40"/>
      <c r="H1274" s="40">
        <v>539998.34</v>
      </c>
      <c r="I1274" s="40">
        <v>6521144.943</v>
      </c>
      <c r="J1274" s="40">
        <v>1020.636</v>
      </c>
      <c r="K1274" s="41">
        <v>42949.449791666666</v>
      </c>
      <c r="L1274" s="40">
        <v>1.0999999999999999E-2</v>
      </c>
      <c r="M1274" s="40">
        <v>1.4E-2</v>
      </c>
      <c r="N1274" s="39"/>
    </row>
    <row r="1275" spans="1:14" ht="15.5" x14ac:dyDescent="0.35">
      <c r="A1275" s="39" t="str">
        <f t="shared" si="19"/>
        <v>2017-VL Long-76-0</v>
      </c>
      <c r="B1275" s="39">
        <v>2017</v>
      </c>
      <c r="C1275" s="39" t="s">
        <v>9</v>
      </c>
      <c r="D1275" s="39">
        <v>76</v>
      </c>
      <c r="E1275" s="39">
        <v>0</v>
      </c>
      <c r="F1275" s="40"/>
      <c r="G1275" s="40"/>
      <c r="H1275" s="40">
        <v>539990.73300000001</v>
      </c>
      <c r="I1275" s="40">
        <v>6521141.0489999996</v>
      </c>
      <c r="J1275" s="40">
        <v>1020.501</v>
      </c>
      <c r="K1275" s="41">
        <v>42949.450486111113</v>
      </c>
      <c r="L1275" s="40">
        <v>1.0999999999999999E-2</v>
      </c>
      <c r="M1275" s="40">
        <v>1.4999999999999999E-2</v>
      </c>
      <c r="N1275" s="39"/>
    </row>
    <row r="1276" spans="1:14" ht="15.5" x14ac:dyDescent="0.35">
      <c r="A1276" s="39" t="str">
        <f t="shared" si="19"/>
        <v>2017-VL Long-77-0</v>
      </c>
      <c r="B1276" s="39">
        <v>2017</v>
      </c>
      <c r="C1276" s="39" t="s">
        <v>9</v>
      </c>
      <c r="D1276" s="39">
        <v>77</v>
      </c>
      <c r="E1276" s="39">
        <v>0</v>
      </c>
      <c r="F1276" s="40"/>
      <c r="G1276" s="40"/>
      <c r="H1276" s="40">
        <v>539984.36699999997</v>
      </c>
      <c r="I1276" s="40">
        <v>6521137.7750000004</v>
      </c>
      <c r="J1276" s="40">
        <v>1019.403</v>
      </c>
      <c r="K1276" s="41">
        <v>42949.456192129626</v>
      </c>
      <c r="L1276" s="40">
        <v>1.2E-2</v>
      </c>
      <c r="M1276" s="40">
        <v>1.4999999999999999E-2</v>
      </c>
      <c r="N1276" s="39"/>
    </row>
    <row r="1277" spans="1:14" ht="15.5" x14ac:dyDescent="0.35">
      <c r="A1277" s="39" t="str">
        <f t="shared" si="19"/>
        <v>2017-VL Long-78-0</v>
      </c>
      <c r="B1277" s="39">
        <v>2017</v>
      </c>
      <c r="C1277" s="39" t="s">
        <v>9</v>
      </c>
      <c r="D1277" s="39">
        <v>78</v>
      </c>
      <c r="E1277" s="39">
        <v>0</v>
      </c>
      <c r="F1277" s="40"/>
      <c r="G1277" s="40"/>
      <c r="H1277" s="40">
        <v>539977.42700000003</v>
      </c>
      <c r="I1277" s="40">
        <v>6521134.2189999996</v>
      </c>
      <c r="J1277" s="40">
        <v>1020.0839999999999</v>
      </c>
      <c r="K1277" s="41">
        <v>42949.457916666666</v>
      </c>
      <c r="L1277" s="40">
        <v>1.2E-2</v>
      </c>
      <c r="M1277" s="40">
        <v>1.4E-2</v>
      </c>
      <c r="N1277" s="39"/>
    </row>
    <row r="1278" spans="1:14" ht="15.5" x14ac:dyDescent="0.35">
      <c r="A1278" s="39" t="str">
        <f t="shared" si="19"/>
        <v>2017-VL Long-79-0</v>
      </c>
      <c r="B1278" s="39">
        <v>2017</v>
      </c>
      <c r="C1278" s="39" t="s">
        <v>9</v>
      </c>
      <c r="D1278" s="39">
        <v>79</v>
      </c>
      <c r="E1278" s="39">
        <v>0</v>
      </c>
      <c r="F1278" s="40"/>
      <c r="G1278" s="40"/>
      <c r="H1278" s="40">
        <v>539970.13199999998</v>
      </c>
      <c r="I1278" s="40">
        <v>6521133.7790000001</v>
      </c>
      <c r="J1278" s="40">
        <v>1019.32</v>
      </c>
      <c r="K1278" s="41">
        <v>42949.460914351854</v>
      </c>
      <c r="L1278" s="40">
        <v>1.2E-2</v>
      </c>
      <c r="M1278" s="40">
        <v>1.4E-2</v>
      </c>
      <c r="N1278" s="39"/>
    </row>
    <row r="1279" spans="1:14" ht="15.5" x14ac:dyDescent="0.35">
      <c r="A1279" s="39" t="str">
        <f t="shared" si="19"/>
        <v>2017-VL Long-80-0</v>
      </c>
      <c r="B1279" s="39">
        <v>2017</v>
      </c>
      <c r="C1279" s="39" t="s">
        <v>9</v>
      </c>
      <c r="D1279" s="39">
        <v>80</v>
      </c>
      <c r="E1279" s="39">
        <v>0</v>
      </c>
      <c r="F1279" s="40"/>
      <c r="G1279" s="40"/>
      <c r="H1279" s="40">
        <v>539962.96400000004</v>
      </c>
      <c r="I1279" s="40">
        <v>6521129.6129999999</v>
      </c>
      <c r="J1279" s="40">
        <v>1018.926</v>
      </c>
      <c r="K1279" s="41">
        <v>42949.462141203701</v>
      </c>
      <c r="L1279" s="40">
        <v>1.2E-2</v>
      </c>
      <c r="M1279" s="40">
        <v>1.4E-2</v>
      </c>
      <c r="N1279" s="39"/>
    </row>
    <row r="1280" spans="1:14" ht="15.5" x14ac:dyDescent="0.35">
      <c r="A1280" s="39" t="str">
        <f t="shared" si="19"/>
        <v>2017-VL Long-81-0</v>
      </c>
      <c r="B1280" s="39">
        <v>2017</v>
      </c>
      <c r="C1280" s="39" t="s">
        <v>9</v>
      </c>
      <c r="D1280" s="39">
        <v>81</v>
      </c>
      <c r="E1280" s="39">
        <v>0</v>
      </c>
      <c r="F1280" s="40"/>
      <c r="G1280" s="40"/>
      <c r="H1280" s="40">
        <v>539956.18099999998</v>
      </c>
      <c r="I1280" s="40">
        <v>6521126.7220000001</v>
      </c>
      <c r="J1280" s="40">
        <v>1018.662</v>
      </c>
      <c r="K1280" s="41">
        <v>42949.463842592595</v>
      </c>
      <c r="L1280" s="40">
        <v>1.2E-2</v>
      </c>
      <c r="M1280" s="40">
        <v>1.4E-2</v>
      </c>
      <c r="N1280" s="39"/>
    </row>
    <row r="1281" spans="1:14" ht="15.5" x14ac:dyDescent="0.35">
      <c r="A1281" s="39" t="str">
        <f t="shared" si="19"/>
        <v>2017-VL Long-82-0</v>
      </c>
      <c r="B1281" s="39">
        <v>2017</v>
      </c>
      <c r="C1281" s="39" t="s">
        <v>9</v>
      </c>
      <c r="D1281" s="39">
        <v>82</v>
      </c>
      <c r="E1281" s="39">
        <v>0</v>
      </c>
      <c r="F1281" s="40"/>
      <c r="G1281" s="40"/>
      <c r="H1281" s="40">
        <v>539947.81700000004</v>
      </c>
      <c r="I1281" s="40">
        <v>6521124.8020000001</v>
      </c>
      <c r="J1281" s="40">
        <v>1017.479</v>
      </c>
      <c r="K1281" s="41">
        <v>42949.467453703706</v>
      </c>
      <c r="L1281" s="40">
        <v>1.2E-2</v>
      </c>
      <c r="M1281" s="40">
        <v>1.4E-2</v>
      </c>
      <c r="N1281" s="39"/>
    </row>
    <row r="1282" spans="1:14" ht="15.5" x14ac:dyDescent="0.35">
      <c r="A1282" s="39" t="str">
        <f t="shared" si="19"/>
        <v>2017-VL Long-83-0</v>
      </c>
      <c r="B1282" s="39">
        <v>2017</v>
      </c>
      <c r="C1282" s="39" t="s">
        <v>9</v>
      </c>
      <c r="D1282" s="39">
        <v>83</v>
      </c>
      <c r="E1282" s="39">
        <v>0</v>
      </c>
      <c r="F1282" s="40"/>
      <c r="G1282" s="40"/>
      <c r="H1282" s="40">
        <v>539939.56299999997</v>
      </c>
      <c r="I1282" s="40">
        <v>6521123.7139999997</v>
      </c>
      <c r="J1282" s="40">
        <v>1016.596</v>
      </c>
      <c r="K1282" s="41">
        <v>42949.469212962962</v>
      </c>
      <c r="L1282" s="40">
        <v>1.2999999999999999E-2</v>
      </c>
      <c r="M1282" s="40">
        <v>1.4999999999999999E-2</v>
      </c>
      <c r="N1282" s="39"/>
    </row>
    <row r="1283" spans="1:14" ht="15.5" x14ac:dyDescent="0.35">
      <c r="A1283" s="39" t="str">
        <f t="shared" ref="A1283:A1346" si="20">B1283 &amp; "-" &amp; C1283 &amp; "-" &amp; D1283 &amp; "-" &amp; E1283</f>
        <v>2017-VL Long-84-0</v>
      </c>
      <c r="B1283" s="39">
        <v>2017</v>
      </c>
      <c r="C1283" s="39" t="s">
        <v>9</v>
      </c>
      <c r="D1283" s="39">
        <v>84</v>
      </c>
      <c r="E1283" s="39">
        <v>0</v>
      </c>
      <c r="F1283" s="40"/>
      <c r="G1283" s="40"/>
      <c r="H1283" s="40">
        <v>539931.522</v>
      </c>
      <c r="I1283" s="40">
        <v>6521121.1550000003</v>
      </c>
      <c r="J1283" s="40">
        <v>1015.386</v>
      </c>
      <c r="K1283" s="41">
        <v>42949.471342592595</v>
      </c>
      <c r="L1283" s="40">
        <v>1.2999999999999999E-2</v>
      </c>
      <c r="M1283" s="40">
        <v>1.6E-2</v>
      </c>
      <c r="N1283" s="39"/>
    </row>
    <row r="1284" spans="1:14" ht="15.5" x14ac:dyDescent="0.35">
      <c r="A1284" s="39" t="str">
        <f t="shared" si="20"/>
        <v>2017-VL Long-85-0</v>
      </c>
      <c r="B1284" s="39">
        <v>2017</v>
      </c>
      <c r="C1284" s="39" t="s">
        <v>9</v>
      </c>
      <c r="D1284" s="39">
        <v>85</v>
      </c>
      <c r="E1284" s="39">
        <v>0</v>
      </c>
      <c r="F1284" s="40"/>
      <c r="G1284" s="40"/>
      <c r="H1284" s="40">
        <v>539923.35100000002</v>
      </c>
      <c r="I1284" s="40">
        <v>6521118.3640000001</v>
      </c>
      <c r="J1284" s="40">
        <v>1014.062</v>
      </c>
      <c r="K1284" s="41">
        <v>42949.473101851851</v>
      </c>
      <c r="L1284" s="40">
        <v>1.2999999999999999E-2</v>
      </c>
      <c r="M1284" s="40">
        <v>1.6E-2</v>
      </c>
      <c r="N1284" s="39"/>
    </row>
    <row r="1285" spans="1:14" ht="15.5" x14ac:dyDescent="0.35">
      <c r="A1285" s="39" t="str">
        <f t="shared" si="20"/>
        <v>2017-VL Long-86-0</v>
      </c>
      <c r="B1285" s="39">
        <v>2017</v>
      </c>
      <c r="C1285" s="39" t="s">
        <v>9</v>
      </c>
      <c r="D1285" s="39">
        <v>86</v>
      </c>
      <c r="E1285" s="39">
        <v>0</v>
      </c>
      <c r="F1285" s="40"/>
      <c r="G1285" s="40"/>
      <c r="H1285" s="40">
        <v>539915.86699999997</v>
      </c>
      <c r="I1285" s="40">
        <v>6521115.2989999996</v>
      </c>
      <c r="J1285" s="40">
        <v>1012.686</v>
      </c>
      <c r="K1285" s="41">
        <v>42949.474606481483</v>
      </c>
      <c r="L1285" s="40">
        <v>1.2999999999999999E-2</v>
      </c>
      <c r="M1285" s="40">
        <v>1.6E-2</v>
      </c>
      <c r="N1285" s="39"/>
    </row>
    <row r="1286" spans="1:14" ht="15.5" x14ac:dyDescent="0.35">
      <c r="A1286" s="39" t="str">
        <f t="shared" si="20"/>
        <v>2017-VL Long-87-0</v>
      </c>
      <c r="B1286" s="39">
        <v>2017</v>
      </c>
      <c r="C1286" s="39" t="s">
        <v>9</v>
      </c>
      <c r="D1286" s="39">
        <v>87</v>
      </c>
      <c r="E1286" s="39">
        <v>0</v>
      </c>
      <c r="F1286" s="40"/>
      <c r="G1286" s="40"/>
      <c r="H1286" s="40">
        <v>539908.78599999996</v>
      </c>
      <c r="I1286" s="40">
        <v>6521112.091</v>
      </c>
      <c r="J1286" s="40">
        <v>1011.591</v>
      </c>
      <c r="K1286" s="41">
        <v>42949.477361111109</v>
      </c>
      <c r="L1286" s="40">
        <v>1.4E-2</v>
      </c>
      <c r="M1286" s="40">
        <v>1.6E-2</v>
      </c>
      <c r="N1286" s="39"/>
    </row>
    <row r="1287" spans="1:14" ht="15.5" x14ac:dyDescent="0.35">
      <c r="A1287" s="39" t="str">
        <f t="shared" si="20"/>
        <v>2017-VL Long-88-0</v>
      </c>
      <c r="B1287" s="39">
        <v>2017</v>
      </c>
      <c r="C1287" s="39" t="s">
        <v>9</v>
      </c>
      <c r="D1287" s="39">
        <v>88</v>
      </c>
      <c r="E1287" s="39">
        <v>0</v>
      </c>
      <c r="F1287" s="40"/>
      <c r="G1287" s="40"/>
      <c r="H1287" s="40">
        <v>539901.745</v>
      </c>
      <c r="I1287" s="40">
        <v>6521107.7419999996</v>
      </c>
      <c r="J1287" s="40">
        <v>1010.532</v>
      </c>
      <c r="K1287" s="41">
        <v>42949.482465277775</v>
      </c>
      <c r="L1287" s="40">
        <v>1.4E-2</v>
      </c>
      <c r="M1287" s="40">
        <v>1.6E-2</v>
      </c>
      <c r="N1287" s="39"/>
    </row>
    <row r="1288" spans="1:14" ht="15.5" x14ac:dyDescent="0.35">
      <c r="A1288" s="39" t="str">
        <f t="shared" si="20"/>
        <v>2017-VL Long-89-0</v>
      </c>
      <c r="B1288" s="39">
        <v>2017</v>
      </c>
      <c r="C1288" s="39" t="s">
        <v>9</v>
      </c>
      <c r="D1288" s="39">
        <v>89</v>
      </c>
      <c r="E1288" s="39">
        <v>0</v>
      </c>
      <c r="F1288" s="40"/>
      <c r="G1288" s="40"/>
      <c r="H1288" s="40">
        <v>539895.74199999997</v>
      </c>
      <c r="I1288" s="40">
        <v>6521104.216</v>
      </c>
      <c r="J1288" s="40">
        <v>1009.951</v>
      </c>
      <c r="K1288" s="41">
        <v>42949.483680555553</v>
      </c>
      <c r="L1288" s="40">
        <v>1.4E-2</v>
      </c>
      <c r="M1288" s="40">
        <v>1.7000000000000001E-2</v>
      </c>
      <c r="N1288" s="39"/>
    </row>
    <row r="1289" spans="1:14" ht="15.5" x14ac:dyDescent="0.35">
      <c r="A1289" s="39" t="str">
        <f t="shared" si="20"/>
        <v>2017-VL Long-90-0</v>
      </c>
      <c r="B1289" s="39">
        <v>2017</v>
      </c>
      <c r="C1289" s="39" t="s">
        <v>9</v>
      </c>
      <c r="D1289" s="39">
        <v>90</v>
      </c>
      <c r="E1289" s="39">
        <v>0</v>
      </c>
      <c r="F1289" s="40"/>
      <c r="G1289" s="40"/>
      <c r="H1289" s="40">
        <v>539889.46600000001</v>
      </c>
      <c r="I1289" s="40">
        <v>6521100.2450000001</v>
      </c>
      <c r="J1289" s="40">
        <v>1009.4109999999999</v>
      </c>
      <c r="K1289" s="41">
        <v>42949.484432870369</v>
      </c>
      <c r="L1289" s="40">
        <v>1.4E-2</v>
      </c>
      <c r="M1289" s="40">
        <v>1.7999999999999999E-2</v>
      </c>
      <c r="N1289" s="39"/>
    </row>
    <row r="1290" spans="1:14" ht="15.5" x14ac:dyDescent="0.35">
      <c r="A1290" s="39" t="str">
        <f t="shared" si="20"/>
        <v>2017-VL Long-91-0</v>
      </c>
      <c r="B1290" s="39">
        <v>2017</v>
      </c>
      <c r="C1290" s="39" t="s">
        <v>9</v>
      </c>
      <c r="D1290" s="39">
        <v>91</v>
      </c>
      <c r="E1290" s="39">
        <v>0</v>
      </c>
      <c r="F1290" s="40"/>
      <c r="G1290" s="40"/>
      <c r="H1290" s="40">
        <v>539881.64099999995</v>
      </c>
      <c r="I1290" s="40">
        <v>6521097.5159999998</v>
      </c>
      <c r="J1290" s="40">
        <v>1008.753</v>
      </c>
      <c r="K1290" s="41">
        <v>42949.486284722225</v>
      </c>
      <c r="L1290" s="40">
        <v>1.4E-2</v>
      </c>
      <c r="M1290" s="40">
        <v>1.9E-2</v>
      </c>
      <c r="N1290" s="39"/>
    </row>
    <row r="1291" spans="1:14" ht="15.5" x14ac:dyDescent="0.35">
      <c r="A1291" s="39" t="str">
        <f t="shared" si="20"/>
        <v>2017-VL Long-92-0</v>
      </c>
      <c r="B1291" s="39">
        <v>2017</v>
      </c>
      <c r="C1291" s="39" t="s">
        <v>9</v>
      </c>
      <c r="D1291" s="39">
        <v>92</v>
      </c>
      <c r="E1291" s="39">
        <v>0</v>
      </c>
      <c r="F1291" s="40"/>
      <c r="G1291" s="40"/>
      <c r="H1291" s="40">
        <v>539874.91299999994</v>
      </c>
      <c r="I1291" s="40">
        <v>6521097.2640000004</v>
      </c>
      <c r="J1291" s="40">
        <v>1008.265</v>
      </c>
      <c r="K1291" s="41">
        <v>42949.489351851851</v>
      </c>
      <c r="L1291" s="40">
        <v>1.4999999999999999E-2</v>
      </c>
      <c r="M1291" s="40">
        <v>1.9E-2</v>
      </c>
      <c r="N1291" s="39"/>
    </row>
    <row r="1292" spans="1:14" ht="15.5" x14ac:dyDescent="0.35">
      <c r="A1292" s="39" t="str">
        <f t="shared" si="20"/>
        <v>2017-VL Long-93-0</v>
      </c>
      <c r="B1292" s="39">
        <v>2017</v>
      </c>
      <c r="C1292" s="39" t="s">
        <v>9</v>
      </c>
      <c r="D1292" s="39">
        <v>93</v>
      </c>
      <c r="E1292" s="39">
        <v>0</v>
      </c>
      <c r="F1292" s="40"/>
      <c r="G1292" s="40"/>
      <c r="H1292" s="40">
        <v>539867.24699999997</v>
      </c>
      <c r="I1292" s="40">
        <v>6521096.324</v>
      </c>
      <c r="J1292" s="40">
        <v>1008.126</v>
      </c>
      <c r="K1292" s="41">
        <v>42949.491273148145</v>
      </c>
      <c r="L1292" s="40">
        <v>1.4999999999999999E-2</v>
      </c>
      <c r="M1292" s="40">
        <v>1.9E-2</v>
      </c>
      <c r="N1292" s="39"/>
    </row>
    <row r="1293" spans="1:14" ht="15.5" x14ac:dyDescent="0.35">
      <c r="A1293" s="39" t="str">
        <f t="shared" si="20"/>
        <v>2017-VL Long-94-0</v>
      </c>
      <c r="B1293" s="39">
        <v>2017</v>
      </c>
      <c r="C1293" s="39" t="s">
        <v>9</v>
      </c>
      <c r="D1293" s="39">
        <v>94</v>
      </c>
      <c r="E1293" s="39">
        <v>0</v>
      </c>
      <c r="F1293" s="40"/>
      <c r="G1293" s="40"/>
      <c r="H1293" s="40">
        <v>539859.84400000004</v>
      </c>
      <c r="I1293" s="40">
        <v>6521092.966</v>
      </c>
      <c r="J1293" s="40">
        <v>1008.366</v>
      </c>
      <c r="K1293" s="41">
        <v>42949.491944444446</v>
      </c>
      <c r="L1293" s="40">
        <v>1.4999999999999999E-2</v>
      </c>
      <c r="M1293" s="40">
        <v>1.9E-2</v>
      </c>
      <c r="N1293" s="39"/>
    </row>
    <row r="1294" spans="1:14" ht="15.5" x14ac:dyDescent="0.35">
      <c r="A1294" s="39" t="str">
        <f t="shared" si="20"/>
        <v>2017-VL Long-95-0</v>
      </c>
      <c r="B1294" s="39">
        <v>2017</v>
      </c>
      <c r="C1294" s="39" t="s">
        <v>9</v>
      </c>
      <c r="D1294" s="39">
        <v>95</v>
      </c>
      <c r="E1294" s="39">
        <v>0</v>
      </c>
      <c r="F1294" s="40"/>
      <c r="G1294" s="40"/>
      <c r="H1294" s="40">
        <v>539853.35499999998</v>
      </c>
      <c r="I1294" s="40">
        <v>6521089.4970000004</v>
      </c>
      <c r="J1294" s="40">
        <v>1008.302</v>
      </c>
      <c r="K1294" s="41">
        <v>42949.492581018516</v>
      </c>
      <c r="L1294" s="40">
        <v>1.4999999999999999E-2</v>
      </c>
      <c r="M1294" s="40">
        <v>1.9E-2</v>
      </c>
      <c r="N1294" s="39"/>
    </row>
    <row r="1295" spans="1:14" ht="15.5" x14ac:dyDescent="0.35">
      <c r="A1295" s="39" t="str">
        <f t="shared" si="20"/>
        <v>2017-VL Long-96-0</v>
      </c>
      <c r="B1295" s="39">
        <v>2017</v>
      </c>
      <c r="C1295" s="39" t="s">
        <v>9</v>
      </c>
      <c r="D1295" s="39">
        <v>96</v>
      </c>
      <c r="E1295" s="39">
        <v>0</v>
      </c>
      <c r="F1295" s="40"/>
      <c r="G1295" s="40"/>
      <c r="H1295" s="40">
        <v>539847.196</v>
      </c>
      <c r="I1295" s="40">
        <v>6521087.2580000004</v>
      </c>
      <c r="J1295" s="40">
        <v>1008.098</v>
      </c>
      <c r="K1295" s="41">
        <v>42949.493159722224</v>
      </c>
      <c r="L1295" s="40">
        <v>1.4999999999999999E-2</v>
      </c>
      <c r="M1295" s="40">
        <v>1.9E-2</v>
      </c>
      <c r="N1295" s="39"/>
    </row>
    <row r="1296" spans="1:14" ht="15.5" x14ac:dyDescent="0.35">
      <c r="A1296" s="39" t="str">
        <f t="shared" si="20"/>
        <v>2017-VL Long-97-0</v>
      </c>
      <c r="B1296" s="39">
        <v>2017</v>
      </c>
      <c r="C1296" s="39" t="s">
        <v>9</v>
      </c>
      <c r="D1296" s="39">
        <v>97</v>
      </c>
      <c r="E1296" s="39">
        <v>0</v>
      </c>
      <c r="F1296" s="40"/>
      <c r="G1296" s="40"/>
      <c r="H1296" s="40">
        <v>539839.50100000005</v>
      </c>
      <c r="I1296" s="40">
        <v>6521086.4400000004</v>
      </c>
      <c r="J1296" s="40">
        <v>1007.682</v>
      </c>
      <c r="K1296" s="41">
        <v>42949.494537037041</v>
      </c>
      <c r="L1296" s="40">
        <v>1.4999999999999999E-2</v>
      </c>
      <c r="M1296" s="40">
        <v>1.9E-2</v>
      </c>
      <c r="N1296" s="39"/>
    </row>
    <row r="1297" spans="1:14" ht="15.5" x14ac:dyDescent="0.35">
      <c r="A1297" s="39" t="str">
        <f t="shared" si="20"/>
        <v>2017-VL Long-98-0</v>
      </c>
      <c r="B1297" s="39">
        <v>2017</v>
      </c>
      <c r="C1297" s="39" t="s">
        <v>9</v>
      </c>
      <c r="D1297" s="39">
        <v>98</v>
      </c>
      <c r="E1297" s="39">
        <v>0</v>
      </c>
      <c r="F1297" s="40"/>
      <c r="G1297" s="40"/>
      <c r="H1297" s="40">
        <v>539831.29500000004</v>
      </c>
      <c r="I1297" s="40">
        <v>6521085.4560000002</v>
      </c>
      <c r="J1297" s="40">
        <v>1007.051</v>
      </c>
      <c r="K1297" s="41">
        <v>42949.495625000003</v>
      </c>
      <c r="L1297" s="40">
        <v>1.6E-2</v>
      </c>
      <c r="M1297" s="40">
        <v>2.1000000000000001E-2</v>
      </c>
      <c r="N1297" s="39"/>
    </row>
    <row r="1298" spans="1:14" ht="15.5" x14ac:dyDescent="0.35">
      <c r="A1298" s="39" t="str">
        <f t="shared" si="20"/>
        <v>2017-VL Long-99-0</v>
      </c>
      <c r="B1298" s="39">
        <v>2017</v>
      </c>
      <c r="C1298" s="39" t="s">
        <v>9</v>
      </c>
      <c r="D1298" s="39">
        <v>99</v>
      </c>
      <c r="E1298" s="39">
        <v>0</v>
      </c>
      <c r="F1298" s="40"/>
      <c r="G1298" s="40"/>
      <c r="H1298" s="40">
        <v>539823.81499999994</v>
      </c>
      <c r="I1298" s="40">
        <v>6521083.2209999999</v>
      </c>
      <c r="J1298" s="40">
        <v>1006.846</v>
      </c>
      <c r="K1298" s="41">
        <v>42949.496296296296</v>
      </c>
      <c r="L1298" s="40">
        <v>1.6E-2</v>
      </c>
      <c r="M1298" s="40">
        <v>2.1999999999999999E-2</v>
      </c>
      <c r="N1298" s="39"/>
    </row>
    <row r="1299" spans="1:14" ht="15.5" x14ac:dyDescent="0.35">
      <c r="A1299" s="39" t="str">
        <f t="shared" si="20"/>
        <v>2017-VL Long-100-0</v>
      </c>
      <c r="B1299" s="39">
        <v>2017</v>
      </c>
      <c r="C1299" s="39" t="s">
        <v>9</v>
      </c>
      <c r="D1299" s="39">
        <v>100</v>
      </c>
      <c r="E1299" s="39">
        <v>0</v>
      </c>
      <c r="F1299" s="40"/>
      <c r="G1299" s="40"/>
      <c r="H1299" s="40">
        <v>539817.60699999996</v>
      </c>
      <c r="I1299" s="40">
        <v>6521078.2640000004</v>
      </c>
      <c r="J1299" s="40">
        <v>1006.438</v>
      </c>
      <c r="K1299" s="41">
        <v>42949.496932870374</v>
      </c>
      <c r="L1299" s="40">
        <v>1.6E-2</v>
      </c>
      <c r="M1299" s="40">
        <v>2.1999999999999999E-2</v>
      </c>
      <c r="N1299" s="39"/>
    </row>
    <row r="1300" spans="1:14" ht="15.5" x14ac:dyDescent="0.35">
      <c r="A1300" s="39" t="str">
        <f t="shared" si="20"/>
        <v>2017-VL Long-101-0</v>
      </c>
      <c r="B1300" s="39">
        <v>2017</v>
      </c>
      <c r="C1300" s="39" t="s">
        <v>9</v>
      </c>
      <c r="D1300" s="39">
        <v>101</v>
      </c>
      <c r="E1300" s="39">
        <v>0</v>
      </c>
      <c r="F1300" s="40"/>
      <c r="G1300" s="40"/>
      <c r="H1300" s="40">
        <v>539810.10900000005</v>
      </c>
      <c r="I1300" s="40">
        <v>6521074.0470000003</v>
      </c>
      <c r="J1300" s="40">
        <v>1005.635</v>
      </c>
      <c r="K1300" s="41">
        <v>42949.497604166667</v>
      </c>
      <c r="L1300" s="40">
        <v>1.6E-2</v>
      </c>
      <c r="M1300" s="40">
        <v>2.1999999999999999E-2</v>
      </c>
      <c r="N1300" s="39"/>
    </row>
    <row r="1301" spans="1:14" ht="15.5" x14ac:dyDescent="0.35">
      <c r="A1301" s="39" t="str">
        <f t="shared" si="20"/>
        <v>2017-VL Long-102-0</v>
      </c>
      <c r="B1301" s="39">
        <v>2017</v>
      </c>
      <c r="C1301" s="39" t="s">
        <v>9</v>
      </c>
      <c r="D1301" s="39">
        <v>102</v>
      </c>
      <c r="E1301" s="39">
        <v>0</v>
      </c>
      <c r="F1301" s="40"/>
      <c r="G1301" s="40"/>
      <c r="H1301" s="40">
        <v>539802.00199999998</v>
      </c>
      <c r="I1301" s="40">
        <v>6521072.0789999999</v>
      </c>
      <c r="J1301" s="40">
        <v>1004.808</v>
      </c>
      <c r="K1301" s="41">
        <v>42949.498229166667</v>
      </c>
      <c r="L1301" s="40">
        <v>1.6E-2</v>
      </c>
      <c r="M1301" s="40">
        <v>2.1999999999999999E-2</v>
      </c>
      <c r="N1301" s="39"/>
    </row>
    <row r="1302" spans="1:14" ht="15.5" x14ac:dyDescent="0.35">
      <c r="A1302" s="39" t="str">
        <f t="shared" si="20"/>
        <v>2017-VL Long-103-0</v>
      </c>
      <c r="B1302" s="39">
        <v>2017</v>
      </c>
      <c r="C1302" s="39" t="s">
        <v>9</v>
      </c>
      <c r="D1302" s="39">
        <v>103</v>
      </c>
      <c r="E1302" s="39">
        <v>0</v>
      </c>
      <c r="F1302" s="40"/>
      <c r="G1302" s="40"/>
      <c r="H1302" s="40">
        <v>539794.03200000001</v>
      </c>
      <c r="I1302" s="40">
        <v>6521068.5760000004</v>
      </c>
      <c r="J1302" s="40">
        <v>1003.7089999999999</v>
      </c>
      <c r="K1302" s="41">
        <v>42949.499155092592</v>
      </c>
      <c r="L1302" s="40">
        <v>1.6E-2</v>
      </c>
      <c r="M1302" s="40">
        <v>2.1999999999999999E-2</v>
      </c>
      <c r="N1302" s="39"/>
    </row>
    <row r="1303" spans="1:14" ht="15.5" x14ac:dyDescent="0.35">
      <c r="A1303" s="39" t="str">
        <f t="shared" si="20"/>
        <v>2017-VL Long-104-0</v>
      </c>
      <c r="B1303" s="39">
        <v>2017</v>
      </c>
      <c r="C1303" s="39" t="s">
        <v>9</v>
      </c>
      <c r="D1303" s="39">
        <v>104</v>
      </c>
      <c r="E1303" s="39">
        <v>0</v>
      </c>
      <c r="F1303" s="40"/>
      <c r="G1303" s="40"/>
      <c r="H1303" s="40">
        <v>539784.55799999996</v>
      </c>
      <c r="I1303" s="40">
        <v>6521066.7230000002</v>
      </c>
      <c r="J1303" s="40">
        <v>1002.22</v>
      </c>
      <c r="K1303" s="41">
        <v>42949.500648148147</v>
      </c>
      <c r="L1303" s="40">
        <v>1.4999999999999999E-2</v>
      </c>
      <c r="M1303" s="40">
        <v>1.9E-2</v>
      </c>
      <c r="N1303" s="39"/>
    </row>
    <row r="1304" spans="1:14" ht="15.5" x14ac:dyDescent="0.35">
      <c r="A1304" s="39" t="str">
        <f t="shared" si="20"/>
        <v>2017-VL Long-105-0</v>
      </c>
      <c r="B1304" s="39">
        <v>2017</v>
      </c>
      <c r="C1304" s="39" t="s">
        <v>9</v>
      </c>
      <c r="D1304" s="39">
        <v>105</v>
      </c>
      <c r="E1304" s="39">
        <v>0</v>
      </c>
      <c r="F1304" s="40"/>
      <c r="G1304" s="40"/>
      <c r="H1304" s="40">
        <v>539775.902</v>
      </c>
      <c r="I1304" s="40">
        <v>6521062.324</v>
      </c>
      <c r="J1304" s="40">
        <v>1000.15</v>
      </c>
      <c r="K1304" s="41">
        <v>42949.502210648148</v>
      </c>
      <c r="L1304" s="40">
        <v>1.4999999999999999E-2</v>
      </c>
      <c r="M1304" s="40">
        <v>1.9E-2</v>
      </c>
      <c r="N1304" s="39"/>
    </row>
    <row r="1305" spans="1:14" ht="15.5" x14ac:dyDescent="0.35">
      <c r="A1305" s="39" t="str">
        <f t="shared" si="20"/>
        <v>2017-VL Long-106-0</v>
      </c>
      <c r="B1305" s="39">
        <v>2017</v>
      </c>
      <c r="C1305" s="39" t="s">
        <v>9</v>
      </c>
      <c r="D1305" s="39">
        <v>106</v>
      </c>
      <c r="E1305" s="39">
        <v>0</v>
      </c>
      <c r="F1305" s="40"/>
      <c r="G1305" s="40"/>
      <c r="H1305" s="40">
        <v>539768.11699999997</v>
      </c>
      <c r="I1305" s="40">
        <v>6521060.5690000001</v>
      </c>
      <c r="J1305" s="40">
        <v>1000.5069999999999</v>
      </c>
      <c r="K1305" s="41">
        <v>42949.504444444443</v>
      </c>
      <c r="L1305" s="40">
        <v>1.4999999999999999E-2</v>
      </c>
      <c r="M1305" s="40">
        <v>0.02</v>
      </c>
      <c r="N1305" s="39"/>
    </row>
    <row r="1306" spans="1:14" ht="15.5" x14ac:dyDescent="0.35">
      <c r="A1306" s="39" t="str">
        <f t="shared" si="20"/>
        <v>2017-VL Long-107-0</v>
      </c>
      <c r="B1306" s="39">
        <v>2017</v>
      </c>
      <c r="C1306" s="39" t="s">
        <v>9</v>
      </c>
      <c r="D1306" s="39">
        <v>107</v>
      </c>
      <c r="E1306" s="39">
        <v>0</v>
      </c>
      <c r="F1306" s="40"/>
      <c r="G1306" s="40"/>
      <c r="H1306" s="40">
        <v>539760.48300000001</v>
      </c>
      <c r="I1306" s="40">
        <v>6521057.2949999999</v>
      </c>
      <c r="J1306" s="40">
        <v>999.3</v>
      </c>
      <c r="K1306" s="41">
        <v>42949.505520833336</v>
      </c>
      <c r="L1306" s="40">
        <v>1.4E-2</v>
      </c>
      <c r="M1306" s="40">
        <v>1.7999999999999999E-2</v>
      </c>
      <c r="N1306" s="39"/>
    </row>
    <row r="1307" spans="1:14" ht="15.5" x14ac:dyDescent="0.35">
      <c r="A1307" s="39" t="str">
        <f t="shared" si="20"/>
        <v>2017-VL Long-108-0</v>
      </c>
      <c r="B1307" s="39">
        <v>2017</v>
      </c>
      <c r="C1307" s="39" t="s">
        <v>9</v>
      </c>
      <c r="D1307" s="39">
        <v>108</v>
      </c>
      <c r="E1307" s="39">
        <v>0</v>
      </c>
      <c r="F1307" s="40"/>
      <c r="G1307" s="40"/>
      <c r="H1307" s="40">
        <v>539752.64399999997</v>
      </c>
      <c r="I1307" s="40">
        <v>6521053.3650000002</v>
      </c>
      <c r="J1307" s="40">
        <v>998.16499999999996</v>
      </c>
      <c r="K1307" s="41">
        <v>42949.506064814814</v>
      </c>
      <c r="L1307" s="40">
        <v>1.4999999999999999E-2</v>
      </c>
      <c r="M1307" s="40">
        <v>1.9E-2</v>
      </c>
      <c r="N1307" s="39"/>
    </row>
    <row r="1308" spans="1:14" ht="15.5" x14ac:dyDescent="0.35">
      <c r="A1308" s="39" t="str">
        <f t="shared" si="20"/>
        <v>2017-VL Long-109-0</v>
      </c>
      <c r="B1308" s="39">
        <v>2017</v>
      </c>
      <c r="C1308" s="39" t="s">
        <v>9</v>
      </c>
      <c r="D1308" s="39">
        <v>109</v>
      </c>
      <c r="E1308" s="39">
        <v>0</v>
      </c>
      <c r="F1308" s="40"/>
      <c r="G1308" s="40"/>
      <c r="H1308" s="40">
        <v>539746.23800000001</v>
      </c>
      <c r="I1308" s="40">
        <v>6521048.3600000003</v>
      </c>
      <c r="J1308" s="40">
        <v>997.60199999999998</v>
      </c>
      <c r="K1308" s="41">
        <v>42949.507060185184</v>
      </c>
      <c r="L1308" s="40">
        <v>1.4999999999999999E-2</v>
      </c>
      <c r="M1308" s="40">
        <v>1.9E-2</v>
      </c>
      <c r="N1308" s="39"/>
    </row>
    <row r="1309" spans="1:14" ht="15.5" x14ac:dyDescent="0.35">
      <c r="A1309" s="39" t="str">
        <f t="shared" si="20"/>
        <v>2017-VL Long-110-0</v>
      </c>
      <c r="B1309" s="39">
        <v>2017</v>
      </c>
      <c r="C1309" s="39" t="s">
        <v>9</v>
      </c>
      <c r="D1309" s="39">
        <v>110</v>
      </c>
      <c r="E1309" s="39">
        <v>0</v>
      </c>
      <c r="F1309" s="40"/>
      <c r="G1309" s="40"/>
      <c r="H1309" s="40">
        <v>539738.424</v>
      </c>
      <c r="I1309" s="40">
        <v>6521043.9390000002</v>
      </c>
      <c r="J1309" s="40">
        <v>996.82799999999997</v>
      </c>
      <c r="K1309" s="41">
        <v>42949.507824074077</v>
      </c>
      <c r="L1309" s="40">
        <v>1.4999999999999999E-2</v>
      </c>
      <c r="M1309" s="40">
        <v>1.9E-2</v>
      </c>
      <c r="N1309" s="39"/>
    </row>
    <row r="1310" spans="1:14" ht="15.5" x14ac:dyDescent="0.35">
      <c r="A1310" s="39" t="str">
        <f t="shared" si="20"/>
        <v>2017-VL Long-111-0</v>
      </c>
      <c r="B1310" s="39">
        <v>2017</v>
      </c>
      <c r="C1310" s="39" t="s">
        <v>9</v>
      </c>
      <c r="D1310" s="39">
        <v>111</v>
      </c>
      <c r="E1310" s="39">
        <v>0</v>
      </c>
      <c r="F1310" s="40"/>
      <c r="G1310" s="40"/>
      <c r="H1310" s="40">
        <v>539731.08799999999</v>
      </c>
      <c r="I1310" s="40">
        <v>6521040.3959999997</v>
      </c>
      <c r="J1310" s="40">
        <v>996.59199999999998</v>
      </c>
      <c r="K1310" s="41">
        <v>42949.508622685185</v>
      </c>
      <c r="L1310" s="40">
        <v>1.4999999999999999E-2</v>
      </c>
      <c r="M1310" s="40">
        <v>1.9E-2</v>
      </c>
      <c r="N1310" s="39"/>
    </row>
    <row r="1311" spans="1:14" ht="15.5" x14ac:dyDescent="0.35">
      <c r="A1311" s="39" t="str">
        <f t="shared" si="20"/>
        <v>2017-VL Long-112-0</v>
      </c>
      <c r="B1311" s="39">
        <v>2017</v>
      </c>
      <c r="C1311" s="39" t="s">
        <v>9</v>
      </c>
      <c r="D1311" s="39">
        <v>112</v>
      </c>
      <c r="E1311" s="39">
        <v>0</v>
      </c>
      <c r="F1311" s="40"/>
      <c r="G1311" s="40"/>
      <c r="H1311" s="40">
        <v>539722.84199999995</v>
      </c>
      <c r="I1311" s="40">
        <v>6521037.0559999999</v>
      </c>
      <c r="J1311" s="40">
        <v>997.26900000000001</v>
      </c>
      <c r="K1311" s="41">
        <v>42949.509120370371</v>
      </c>
      <c r="L1311" s="40">
        <v>1.4999999999999999E-2</v>
      </c>
      <c r="M1311" s="40">
        <v>1.9E-2</v>
      </c>
      <c r="N1311" s="39"/>
    </row>
    <row r="1312" spans="1:14" ht="15.5" x14ac:dyDescent="0.35">
      <c r="A1312" s="39" t="str">
        <f t="shared" si="20"/>
        <v>2017-VL Long-113-0</v>
      </c>
      <c r="B1312" s="39">
        <v>2017</v>
      </c>
      <c r="C1312" s="39" t="s">
        <v>9</v>
      </c>
      <c r="D1312" s="39">
        <v>113</v>
      </c>
      <c r="E1312" s="39">
        <v>0</v>
      </c>
      <c r="F1312" s="40"/>
      <c r="G1312" s="40"/>
      <c r="H1312" s="40">
        <v>539716.02800000005</v>
      </c>
      <c r="I1312" s="40">
        <v>6521033.034</v>
      </c>
      <c r="J1312" s="40">
        <v>998.01199999999994</v>
      </c>
      <c r="K1312" s="41">
        <v>42949.50986111111</v>
      </c>
      <c r="L1312" s="40">
        <v>1.4999999999999999E-2</v>
      </c>
      <c r="M1312" s="40">
        <v>1.9E-2</v>
      </c>
      <c r="N1312" s="39"/>
    </row>
    <row r="1313" spans="1:14" ht="15.5" x14ac:dyDescent="0.35">
      <c r="A1313" s="39" t="str">
        <f t="shared" si="20"/>
        <v>2017-VL Long-114-0</v>
      </c>
      <c r="B1313" s="39">
        <v>2017</v>
      </c>
      <c r="C1313" s="39" t="s">
        <v>9</v>
      </c>
      <c r="D1313" s="39">
        <v>114</v>
      </c>
      <c r="E1313" s="39">
        <v>0</v>
      </c>
      <c r="F1313" s="40"/>
      <c r="G1313" s="40"/>
      <c r="H1313" s="40">
        <v>539708.26899999997</v>
      </c>
      <c r="I1313" s="40">
        <v>6521030.1660000002</v>
      </c>
      <c r="J1313" s="40">
        <v>998.19100000000003</v>
      </c>
      <c r="K1313" s="41">
        <v>42949.51053240741</v>
      </c>
      <c r="L1313" s="40">
        <v>1.4999999999999999E-2</v>
      </c>
      <c r="M1313" s="40">
        <v>1.9E-2</v>
      </c>
      <c r="N1313" s="39"/>
    </row>
    <row r="1314" spans="1:14" ht="15.5" x14ac:dyDescent="0.35">
      <c r="A1314" s="39" t="str">
        <f t="shared" si="20"/>
        <v>2017-VL Long-115-0</v>
      </c>
      <c r="B1314" s="39">
        <v>2017</v>
      </c>
      <c r="C1314" s="39" t="s">
        <v>9</v>
      </c>
      <c r="D1314" s="39">
        <v>115</v>
      </c>
      <c r="E1314" s="39">
        <v>0</v>
      </c>
      <c r="F1314" s="40"/>
      <c r="G1314" s="40"/>
      <c r="H1314" s="40">
        <v>539699.94200000004</v>
      </c>
      <c r="I1314" s="40">
        <v>6521027.04</v>
      </c>
      <c r="J1314" s="40">
        <v>998.12099999999998</v>
      </c>
      <c r="K1314" s="41">
        <v>42949.511261574073</v>
      </c>
      <c r="L1314" s="40">
        <v>1.4999999999999999E-2</v>
      </c>
      <c r="M1314" s="40">
        <v>1.9E-2</v>
      </c>
      <c r="N1314" s="39"/>
    </row>
    <row r="1315" spans="1:14" ht="15.5" x14ac:dyDescent="0.35">
      <c r="A1315" s="39" t="str">
        <f t="shared" si="20"/>
        <v>2017-VL Long-116-0</v>
      </c>
      <c r="B1315" s="39">
        <v>2017</v>
      </c>
      <c r="C1315" s="39" t="s">
        <v>9</v>
      </c>
      <c r="D1315" s="39">
        <v>116</v>
      </c>
      <c r="E1315" s="39">
        <v>0</v>
      </c>
      <c r="F1315" s="40"/>
      <c r="G1315" s="40"/>
      <c r="H1315" s="40">
        <v>539692.25100000005</v>
      </c>
      <c r="I1315" s="40">
        <v>6521023.767</v>
      </c>
      <c r="J1315" s="40">
        <v>998.11900000000003</v>
      </c>
      <c r="K1315" s="41">
        <v>42949.511701388888</v>
      </c>
      <c r="L1315" s="40">
        <v>1.4999999999999999E-2</v>
      </c>
      <c r="M1315" s="40">
        <v>1.9E-2</v>
      </c>
      <c r="N1315" s="39"/>
    </row>
    <row r="1316" spans="1:14" ht="15.5" x14ac:dyDescent="0.35">
      <c r="A1316" s="39" t="str">
        <f t="shared" si="20"/>
        <v>2017-VL Long-117-0</v>
      </c>
      <c r="B1316" s="39">
        <v>2017</v>
      </c>
      <c r="C1316" s="39" t="s">
        <v>9</v>
      </c>
      <c r="D1316" s="39">
        <v>117</v>
      </c>
      <c r="E1316" s="39">
        <v>0</v>
      </c>
      <c r="F1316" s="40"/>
      <c r="G1316" s="40"/>
      <c r="H1316" s="40">
        <v>539684.61199999996</v>
      </c>
      <c r="I1316" s="40">
        <v>6521019.4939999999</v>
      </c>
      <c r="J1316" s="40">
        <v>997.77200000000005</v>
      </c>
      <c r="K1316" s="41">
        <v>42949.512164351851</v>
      </c>
      <c r="L1316" s="40">
        <v>1.4999999999999999E-2</v>
      </c>
      <c r="M1316" s="40">
        <v>1.9E-2</v>
      </c>
      <c r="N1316" s="39"/>
    </row>
    <row r="1317" spans="1:14" ht="15.5" x14ac:dyDescent="0.35">
      <c r="A1317" s="39" t="str">
        <f t="shared" si="20"/>
        <v>2017-VL Long-118-0</v>
      </c>
      <c r="B1317" s="39">
        <v>2017</v>
      </c>
      <c r="C1317" s="39" t="s">
        <v>9</v>
      </c>
      <c r="D1317" s="39">
        <v>118</v>
      </c>
      <c r="E1317" s="39">
        <v>0</v>
      </c>
      <c r="F1317" s="40"/>
      <c r="G1317" s="40"/>
      <c r="H1317" s="40">
        <v>539677.30599999998</v>
      </c>
      <c r="I1317" s="40">
        <v>6521013.6730000004</v>
      </c>
      <c r="J1317" s="40">
        <v>997.14200000000005</v>
      </c>
      <c r="K1317" s="41">
        <v>42949.512731481482</v>
      </c>
      <c r="L1317" s="40">
        <v>1.4999999999999999E-2</v>
      </c>
      <c r="M1317" s="40">
        <v>1.9E-2</v>
      </c>
      <c r="N1317" s="39"/>
    </row>
    <row r="1318" spans="1:14" ht="15.5" x14ac:dyDescent="0.35">
      <c r="A1318" s="39" t="str">
        <f t="shared" si="20"/>
        <v>2017-VL Long-119-0</v>
      </c>
      <c r="B1318" s="39">
        <v>2017</v>
      </c>
      <c r="C1318" s="39" t="s">
        <v>9</v>
      </c>
      <c r="D1318" s="39">
        <v>119</v>
      </c>
      <c r="E1318" s="39">
        <v>0</v>
      </c>
      <c r="F1318" s="40"/>
      <c r="G1318" s="40"/>
      <c r="H1318" s="40">
        <v>539670.14099999995</v>
      </c>
      <c r="I1318" s="40">
        <v>6521008.3679999998</v>
      </c>
      <c r="J1318" s="40">
        <v>996.64700000000005</v>
      </c>
      <c r="K1318" s="41">
        <v>42949.513344907406</v>
      </c>
      <c r="L1318" s="40">
        <v>1.4999999999999999E-2</v>
      </c>
      <c r="M1318" s="40">
        <v>1.9E-2</v>
      </c>
      <c r="N1318" s="39"/>
    </row>
    <row r="1319" spans="1:14" ht="15.5" x14ac:dyDescent="0.35">
      <c r="A1319" s="39" t="str">
        <f t="shared" si="20"/>
        <v>2017-VL Long-120-0</v>
      </c>
      <c r="B1319" s="39">
        <v>2017</v>
      </c>
      <c r="C1319" s="39" t="s">
        <v>9</v>
      </c>
      <c r="D1319" s="39">
        <v>120</v>
      </c>
      <c r="E1319" s="39">
        <v>0</v>
      </c>
      <c r="F1319" s="40"/>
      <c r="G1319" s="40"/>
      <c r="H1319" s="40">
        <v>539661.43500000006</v>
      </c>
      <c r="I1319" s="40">
        <v>6521003.2029999997</v>
      </c>
      <c r="J1319" s="40">
        <v>996.27800000000002</v>
      </c>
      <c r="K1319" s="41">
        <v>42949.514050925929</v>
      </c>
      <c r="L1319" s="40">
        <v>1.4999999999999999E-2</v>
      </c>
      <c r="M1319" s="40">
        <v>1.9E-2</v>
      </c>
      <c r="N1319" s="39"/>
    </row>
    <row r="1320" spans="1:14" ht="15.5" x14ac:dyDescent="0.35">
      <c r="A1320" s="39" t="str">
        <f t="shared" si="20"/>
        <v>2017-VL Long-121-0</v>
      </c>
      <c r="B1320" s="39">
        <v>2017</v>
      </c>
      <c r="C1320" s="39" t="s">
        <v>9</v>
      </c>
      <c r="D1320" s="39">
        <v>121</v>
      </c>
      <c r="E1320" s="39">
        <v>0</v>
      </c>
      <c r="F1320" s="40"/>
      <c r="G1320" s="40"/>
      <c r="H1320" s="40">
        <v>539652.71600000001</v>
      </c>
      <c r="I1320" s="40">
        <v>6520999.4009999996</v>
      </c>
      <c r="J1320" s="40">
        <v>995.649</v>
      </c>
      <c r="K1320" s="41">
        <v>42949.514548611114</v>
      </c>
      <c r="L1320" s="40">
        <v>1.4999999999999999E-2</v>
      </c>
      <c r="M1320" s="40">
        <v>1.9E-2</v>
      </c>
      <c r="N1320" s="39"/>
    </row>
    <row r="1321" spans="1:14" ht="15.5" x14ac:dyDescent="0.35">
      <c r="A1321" s="39" t="str">
        <f t="shared" si="20"/>
        <v>2017-VL Long-122-0</v>
      </c>
      <c r="B1321" s="39">
        <v>2017</v>
      </c>
      <c r="C1321" s="39" t="s">
        <v>9</v>
      </c>
      <c r="D1321" s="39">
        <v>122</v>
      </c>
      <c r="E1321" s="39">
        <v>0</v>
      </c>
      <c r="F1321" s="40"/>
      <c r="G1321" s="40"/>
      <c r="H1321" s="40">
        <v>539643.93799999997</v>
      </c>
      <c r="I1321" s="40">
        <v>6520996.3169999998</v>
      </c>
      <c r="J1321" s="40">
        <v>994.98099999999999</v>
      </c>
      <c r="K1321" s="41">
        <v>42949.515208333331</v>
      </c>
      <c r="L1321" s="40">
        <v>1.4999999999999999E-2</v>
      </c>
      <c r="M1321" s="40">
        <v>1.9E-2</v>
      </c>
      <c r="N1321" s="39"/>
    </row>
    <row r="1322" spans="1:14" ht="15.5" x14ac:dyDescent="0.35">
      <c r="A1322" s="39" t="str">
        <f t="shared" si="20"/>
        <v>2017-VL Long-123-0</v>
      </c>
      <c r="B1322" s="39">
        <v>2017</v>
      </c>
      <c r="C1322" s="39" t="s">
        <v>9</v>
      </c>
      <c r="D1322" s="39">
        <v>123</v>
      </c>
      <c r="E1322" s="39">
        <v>0</v>
      </c>
      <c r="F1322" s="40"/>
      <c r="G1322" s="40"/>
      <c r="H1322" s="40">
        <v>539634.99</v>
      </c>
      <c r="I1322" s="40">
        <v>6520993.6569999997</v>
      </c>
      <c r="J1322" s="40">
        <v>993.97400000000005</v>
      </c>
      <c r="K1322" s="41">
        <v>42949.515763888892</v>
      </c>
      <c r="L1322" s="40">
        <v>1.4999999999999999E-2</v>
      </c>
      <c r="M1322" s="40">
        <v>1.9E-2</v>
      </c>
      <c r="N1322" s="39"/>
    </row>
    <row r="1323" spans="1:14" ht="15.5" x14ac:dyDescent="0.35">
      <c r="A1323" s="39" t="str">
        <f t="shared" si="20"/>
        <v>2017-VL Long-124-0</v>
      </c>
      <c r="B1323" s="39">
        <v>2017</v>
      </c>
      <c r="C1323" s="39" t="s">
        <v>9</v>
      </c>
      <c r="D1323" s="39">
        <v>124</v>
      </c>
      <c r="E1323" s="39">
        <v>0</v>
      </c>
      <c r="F1323" s="40"/>
      <c r="G1323" s="40"/>
      <c r="H1323" s="40">
        <v>539623.58499999996</v>
      </c>
      <c r="I1323" s="40">
        <v>6520988.4359999998</v>
      </c>
      <c r="J1323" s="40">
        <v>992.74800000000005</v>
      </c>
      <c r="K1323" s="41">
        <v>42949.516458333332</v>
      </c>
      <c r="L1323" s="40">
        <v>1.4999999999999999E-2</v>
      </c>
      <c r="M1323" s="40">
        <v>1.9E-2</v>
      </c>
      <c r="N1323" s="39"/>
    </row>
    <row r="1324" spans="1:14" ht="15.5" x14ac:dyDescent="0.35">
      <c r="A1324" s="39" t="str">
        <f t="shared" si="20"/>
        <v>2017-VL Long-125-0</v>
      </c>
      <c r="B1324" s="39">
        <v>2017</v>
      </c>
      <c r="C1324" s="39" t="s">
        <v>9</v>
      </c>
      <c r="D1324" s="39">
        <v>125</v>
      </c>
      <c r="E1324" s="39">
        <v>0</v>
      </c>
      <c r="F1324" s="40"/>
      <c r="G1324" s="40"/>
      <c r="H1324" s="40">
        <v>539612.70499999996</v>
      </c>
      <c r="I1324" s="40">
        <v>6520987.0880000005</v>
      </c>
      <c r="J1324" s="40">
        <v>991.63300000000004</v>
      </c>
      <c r="K1324" s="41">
        <v>42949.517256944448</v>
      </c>
      <c r="L1324" s="40">
        <v>1.4999999999999999E-2</v>
      </c>
      <c r="M1324" s="40">
        <v>1.9E-2</v>
      </c>
      <c r="N1324" s="39"/>
    </row>
    <row r="1325" spans="1:14" ht="15.5" x14ac:dyDescent="0.35">
      <c r="A1325" s="39" t="str">
        <f t="shared" si="20"/>
        <v>2017-VL Long-126-0</v>
      </c>
      <c r="B1325" s="39">
        <v>2017</v>
      </c>
      <c r="C1325" s="39" t="s">
        <v>9</v>
      </c>
      <c r="D1325" s="39">
        <v>126</v>
      </c>
      <c r="E1325" s="39">
        <v>0</v>
      </c>
      <c r="F1325" s="40"/>
      <c r="G1325" s="40"/>
      <c r="H1325" s="40">
        <v>539604.15700000001</v>
      </c>
      <c r="I1325" s="40">
        <v>6520981.9160000002</v>
      </c>
      <c r="J1325" s="40">
        <v>990.78899999999999</v>
      </c>
      <c r="K1325" s="41">
        <v>42949.517881944441</v>
      </c>
      <c r="L1325" s="40">
        <v>1.4E-2</v>
      </c>
      <c r="M1325" s="40">
        <v>1.4999999999999999E-2</v>
      </c>
      <c r="N1325" s="39"/>
    </row>
    <row r="1326" spans="1:14" ht="15.5" x14ac:dyDescent="0.35">
      <c r="A1326" s="39" t="str">
        <f t="shared" si="20"/>
        <v>2017-VL Long-127-0</v>
      </c>
      <c r="B1326" s="39">
        <v>2017</v>
      </c>
      <c r="C1326" s="39" t="s">
        <v>9</v>
      </c>
      <c r="D1326" s="39">
        <v>127</v>
      </c>
      <c r="E1326" s="39">
        <v>0</v>
      </c>
      <c r="F1326" s="40"/>
      <c r="G1326" s="40"/>
      <c r="H1326" s="40">
        <v>539592.32200000004</v>
      </c>
      <c r="I1326" s="40">
        <v>6520978.3130000001</v>
      </c>
      <c r="J1326" s="40">
        <v>990.34299999999996</v>
      </c>
      <c r="K1326" s="41">
        <v>42949.518634259257</v>
      </c>
      <c r="L1326" s="40">
        <v>1.4E-2</v>
      </c>
      <c r="M1326" s="40">
        <v>1.7000000000000001E-2</v>
      </c>
      <c r="N1326" s="39"/>
    </row>
    <row r="1327" spans="1:14" ht="15.5" x14ac:dyDescent="0.35">
      <c r="A1327" s="39" t="str">
        <f t="shared" si="20"/>
        <v>2017-VL Long-128-0</v>
      </c>
      <c r="B1327" s="39">
        <v>2017</v>
      </c>
      <c r="C1327" s="39" t="s">
        <v>9</v>
      </c>
      <c r="D1327" s="39">
        <v>128</v>
      </c>
      <c r="E1327" s="39">
        <v>0</v>
      </c>
      <c r="F1327" s="40"/>
      <c r="G1327" s="40"/>
      <c r="H1327" s="40">
        <v>539583.99</v>
      </c>
      <c r="I1327" s="40">
        <v>6520976.1619999995</v>
      </c>
      <c r="J1327" s="40">
        <v>989.80700000000002</v>
      </c>
      <c r="K1327" s="41">
        <v>42949.519155092596</v>
      </c>
      <c r="L1327" s="40">
        <v>1.4999999999999999E-2</v>
      </c>
      <c r="M1327" s="40">
        <v>1.7000000000000001E-2</v>
      </c>
      <c r="N1327" s="39"/>
    </row>
    <row r="1328" spans="1:14" ht="15.5" x14ac:dyDescent="0.35">
      <c r="A1328" s="39" t="str">
        <f t="shared" si="20"/>
        <v>2017-VL Long-129-0</v>
      </c>
      <c r="B1328" s="39">
        <v>2017</v>
      </c>
      <c r="C1328" s="39" t="s">
        <v>9</v>
      </c>
      <c r="D1328" s="39">
        <v>129</v>
      </c>
      <c r="E1328" s="39">
        <v>0</v>
      </c>
      <c r="F1328" s="40"/>
      <c r="G1328" s="40"/>
      <c r="H1328" s="40">
        <v>539575.10499999998</v>
      </c>
      <c r="I1328" s="40">
        <v>6520973.6960000005</v>
      </c>
      <c r="J1328" s="40">
        <v>989.18200000000002</v>
      </c>
      <c r="K1328" s="41">
        <v>42949.519814814812</v>
      </c>
      <c r="L1328" s="40">
        <v>1.4999999999999999E-2</v>
      </c>
      <c r="M1328" s="40">
        <v>1.7000000000000001E-2</v>
      </c>
      <c r="N1328" s="39"/>
    </row>
    <row r="1329" spans="1:14" ht="15.5" x14ac:dyDescent="0.35">
      <c r="A1329" s="39" t="str">
        <f t="shared" si="20"/>
        <v>2017-VL Long-130-0</v>
      </c>
      <c r="B1329" s="39">
        <v>2017</v>
      </c>
      <c r="C1329" s="39" t="s">
        <v>9</v>
      </c>
      <c r="D1329" s="39">
        <v>130</v>
      </c>
      <c r="E1329" s="39">
        <v>0</v>
      </c>
      <c r="F1329" s="40"/>
      <c r="G1329" s="40"/>
      <c r="H1329" s="40">
        <v>539565.97900000005</v>
      </c>
      <c r="I1329" s="40">
        <v>6520970.5089999996</v>
      </c>
      <c r="J1329" s="40">
        <v>988.7</v>
      </c>
      <c r="K1329" s="41">
        <v>42949.520335648151</v>
      </c>
      <c r="L1329" s="40">
        <v>1.4999999999999999E-2</v>
      </c>
      <c r="M1329" s="40">
        <v>1.7000000000000001E-2</v>
      </c>
      <c r="N1329" s="39"/>
    </row>
    <row r="1330" spans="1:14" ht="15.5" x14ac:dyDescent="0.35">
      <c r="A1330" s="39" t="str">
        <f t="shared" si="20"/>
        <v>2017-VL Long-131-0</v>
      </c>
      <c r="B1330" s="39">
        <v>2017</v>
      </c>
      <c r="C1330" s="39" t="s">
        <v>9</v>
      </c>
      <c r="D1330" s="39">
        <v>131</v>
      </c>
      <c r="E1330" s="39">
        <v>0</v>
      </c>
      <c r="F1330" s="40"/>
      <c r="G1330" s="40"/>
      <c r="H1330" s="40">
        <v>539555.72699999996</v>
      </c>
      <c r="I1330" s="40">
        <v>6520970.0159999998</v>
      </c>
      <c r="J1330" s="40">
        <v>988.33100000000002</v>
      </c>
      <c r="K1330" s="41">
        <v>42949.521099537036</v>
      </c>
      <c r="L1330" s="40">
        <v>1.4999999999999999E-2</v>
      </c>
      <c r="M1330" s="40">
        <v>1.7000000000000001E-2</v>
      </c>
      <c r="N1330" s="39"/>
    </row>
    <row r="1331" spans="1:14" ht="15.5" x14ac:dyDescent="0.35">
      <c r="A1331" s="39" t="str">
        <f t="shared" si="20"/>
        <v>2017-VL Long-132-0</v>
      </c>
      <c r="B1331" s="39">
        <v>2017</v>
      </c>
      <c r="C1331" s="39" t="s">
        <v>9</v>
      </c>
      <c r="D1331" s="39">
        <v>132</v>
      </c>
      <c r="E1331" s="39">
        <v>0</v>
      </c>
      <c r="F1331" s="40"/>
      <c r="G1331" s="40"/>
      <c r="H1331" s="40">
        <v>539548.02300000004</v>
      </c>
      <c r="I1331" s="40">
        <v>6520967.5489999996</v>
      </c>
      <c r="J1331" s="40">
        <v>988.23699999999997</v>
      </c>
      <c r="K1331" s="41">
        <v>42949.531435185185</v>
      </c>
      <c r="L1331" s="40">
        <v>1.4999999999999999E-2</v>
      </c>
      <c r="M1331" s="40">
        <v>1.7999999999999999E-2</v>
      </c>
      <c r="N1331" s="39"/>
    </row>
    <row r="1332" spans="1:14" ht="15.5" x14ac:dyDescent="0.35">
      <c r="A1332" s="39" t="str">
        <f t="shared" si="20"/>
        <v>2017-VL Long-133-0</v>
      </c>
      <c r="B1332" s="39">
        <v>2017</v>
      </c>
      <c r="C1332" s="39" t="s">
        <v>9</v>
      </c>
      <c r="D1332" s="39">
        <v>133</v>
      </c>
      <c r="E1332" s="39">
        <v>0</v>
      </c>
      <c r="F1332" s="40"/>
      <c r="G1332" s="40"/>
      <c r="H1332" s="40">
        <v>539538.05900000001</v>
      </c>
      <c r="I1332" s="40">
        <v>6520964.5269999998</v>
      </c>
      <c r="J1332" s="40">
        <v>988.54600000000005</v>
      </c>
      <c r="K1332" s="41">
        <v>42949.531944444447</v>
      </c>
      <c r="L1332" s="40">
        <v>1.4E-2</v>
      </c>
      <c r="M1332" s="40">
        <v>1.7000000000000001E-2</v>
      </c>
      <c r="N1332" s="39"/>
    </row>
    <row r="1333" spans="1:14" ht="15.5" x14ac:dyDescent="0.35">
      <c r="A1333" s="39" t="str">
        <f t="shared" si="20"/>
        <v>2017-VL Long-134-0</v>
      </c>
      <c r="B1333" s="39">
        <v>2017</v>
      </c>
      <c r="C1333" s="39" t="s">
        <v>9</v>
      </c>
      <c r="D1333" s="39">
        <v>134</v>
      </c>
      <c r="E1333" s="39">
        <v>0</v>
      </c>
      <c r="F1333" s="40"/>
      <c r="G1333" s="40"/>
      <c r="H1333" s="40">
        <v>539529.67700000003</v>
      </c>
      <c r="I1333" s="40">
        <v>6520960.7180000003</v>
      </c>
      <c r="J1333" s="40">
        <v>988.36500000000001</v>
      </c>
      <c r="K1333" s="41">
        <v>42949.532418981478</v>
      </c>
      <c r="L1333" s="40">
        <v>1.4999999999999999E-2</v>
      </c>
      <c r="M1333" s="40">
        <v>1.7999999999999999E-2</v>
      </c>
      <c r="N1333" s="39"/>
    </row>
    <row r="1334" spans="1:14" ht="15.5" x14ac:dyDescent="0.35">
      <c r="A1334" s="39" t="str">
        <f t="shared" si="20"/>
        <v>2017-VL Long-135-0</v>
      </c>
      <c r="B1334" s="39">
        <v>2017</v>
      </c>
      <c r="C1334" s="39" t="s">
        <v>9</v>
      </c>
      <c r="D1334" s="39">
        <v>135</v>
      </c>
      <c r="E1334" s="39">
        <v>0</v>
      </c>
      <c r="F1334" s="40"/>
      <c r="G1334" s="40"/>
      <c r="H1334" s="40">
        <v>539520.65599999996</v>
      </c>
      <c r="I1334" s="40">
        <v>6520958.6610000003</v>
      </c>
      <c r="J1334" s="40">
        <v>988.05700000000002</v>
      </c>
      <c r="K1334" s="41">
        <v>42949.533252314817</v>
      </c>
      <c r="L1334" s="40">
        <v>1.4999999999999999E-2</v>
      </c>
      <c r="M1334" s="40">
        <v>1.9E-2</v>
      </c>
      <c r="N1334" s="39"/>
    </row>
    <row r="1335" spans="1:14" ht="15.5" x14ac:dyDescent="0.35">
      <c r="A1335" s="39" t="str">
        <f t="shared" si="20"/>
        <v>2017-VL Long-136-0</v>
      </c>
      <c r="B1335" s="39">
        <v>2017</v>
      </c>
      <c r="C1335" s="39" t="s">
        <v>9</v>
      </c>
      <c r="D1335" s="39">
        <v>136</v>
      </c>
      <c r="E1335" s="39">
        <v>0</v>
      </c>
      <c r="F1335" s="40"/>
      <c r="G1335" s="40"/>
      <c r="H1335" s="40">
        <v>539512.13899999997</v>
      </c>
      <c r="I1335" s="40">
        <v>6520958.398</v>
      </c>
      <c r="J1335" s="40">
        <v>986.85400000000004</v>
      </c>
      <c r="K1335" s="41">
        <v>42949.534016203703</v>
      </c>
      <c r="L1335" s="40">
        <v>1.6E-2</v>
      </c>
      <c r="M1335" s="40">
        <v>1.9E-2</v>
      </c>
      <c r="N1335" s="39"/>
    </row>
    <row r="1336" spans="1:14" ht="15.5" x14ac:dyDescent="0.35">
      <c r="A1336" s="39" t="str">
        <f t="shared" si="20"/>
        <v>2017-VL Long-137-0</v>
      </c>
      <c r="B1336" s="39">
        <v>2017</v>
      </c>
      <c r="C1336" s="39" t="s">
        <v>9</v>
      </c>
      <c r="D1336" s="39">
        <v>137</v>
      </c>
      <c r="E1336" s="39">
        <v>0</v>
      </c>
      <c r="F1336" s="40"/>
      <c r="G1336" s="40"/>
      <c r="H1336" s="40">
        <v>539504.14399999997</v>
      </c>
      <c r="I1336" s="40">
        <v>6520956.9560000002</v>
      </c>
      <c r="J1336" s="40">
        <v>986.03</v>
      </c>
      <c r="K1336" s="41">
        <v>42949.536412037036</v>
      </c>
      <c r="L1336" s="40">
        <v>1.6E-2</v>
      </c>
      <c r="M1336" s="40">
        <v>2.1000000000000001E-2</v>
      </c>
      <c r="N1336" s="39"/>
    </row>
    <row r="1337" spans="1:14" ht="15.5" x14ac:dyDescent="0.35">
      <c r="A1337" s="39" t="str">
        <f t="shared" si="20"/>
        <v>2017-VL Long-138-0</v>
      </c>
      <c r="B1337" s="39">
        <v>2017</v>
      </c>
      <c r="C1337" s="39" t="s">
        <v>9</v>
      </c>
      <c r="D1337" s="39">
        <v>138</v>
      </c>
      <c r="E1337" s="39">
        <v>0</v>
      </c>
      <c r="F1337" s="40"/>
      <c r="G1337" s="40"/>
      <c r="H1337" s="40">
        <v>539496.50100000005</v>
      </c>
      <c r="I1337" s="40">
        <v>6520955.6469999999</v>
      </c>
      <c r="J1337" s="40">
        <v>986.42200000000003</v>
      </c>
      <c r="K1337" s="41">
        <v>42949.536863425928</v>
      </c>
      <c r="L1337" s="40">
        <v>1.6E-2</v>
      </c>
      <c r="M1337" s="40">
        <v>2.1000000000000001E-2</v>
      </c>
      <c r="N1337" s="39"/>
    </row>
    <row r="1338" spans="1:14" ht="15.5" x14ac:dyDescent="0.35">
      <c r="A1338" s="39" t="str">
        <f t="shared" si="20"/>
        <v>2017-VL Long-139-0</v>
      </c>
      <c r="B1338" s="39">
        <v>2017</v>
      </c>
      <c r="C1338" s="39" t="s">
        <v>9</v>
      </c>
      <c r="D1338" s="39">
        <v>139</v>
      </c>
      <c r="E1338" s="39">
        <v>0</v>
      </c>
      <c r="F1338" s="40"/>
      <c r="G1338" s="40"/>
      <c r="H1338" s="40">
        <v>539487.63100000005</v>
      </c>
      <c r="I1338" s="40">
        <v>6520954.8159999996</v>
      </c>
      <c r="J1338" s="40">
        <v>986.17700000000002</v>
      </c>
      <c r="K1338" s="41">
        <v>42949.537314814814</v>
      </c>
      <c r="L1338" s="40">
        <v>1.6E-2</v>
      </c>
      <c r="M1338" s="40">
        <v>2.1000000000000001E-2</v>
      </c>
      <c r="N1338" s="39"/>
    </row>
    <row r="1339" spans="1:14" ht="15.5" x14ac:dyDescent="0.35">
      <c r="A1339" s="39" t="str">
        <f t="shared" si="20"/>
        <v>2017-VL Long-140-0</v>
      </c>
      <c r="B1339" s="39">
        <v>2017</v>
      </c>
      <c r="C1339" s="39" t="s">
        <v>9</v>
      </c>
      <c r="D1339" s="39">
        <v>140</v>
      </c>
      <c r="E1339" s="39">
        <v>0</v>
      </c>
      <c r="F1339" s="40"/>
      <c r="G1339" s="40"/>
      <c r="H1339" s="40">
        <v>539473.95799999998</v>
      </c>
      <c r="I1339" s="40">
        <v>6520954.341</v>
      </c>
      <c r="J1339" s="40">
        <v>985.77</v>
      </c>
      <c r="K1339" s="41">
        <v>42949.537916666668</v>
      </c>
      <c r="L1339" s="40">
        <v>1.6E-2</v>
      </c>
      <c r="M1339" s="40">
        <v>2.1000000000000001E-2</v>
      </c>
      <c r="N1339" s="39"/>
    </row>
    <row r="1340" spans="1:14" ht="15.5" x14ac:dyDescent="0.35">
      <c r="A1340" s="39" t="str">
        <f t="shared" si="20"/>
        <v>2017-VL Long-141-0</v>
      </c>
      <c r="B1340" s="39">
        <v>2017</v>
      </c>
      <c r="C1340" s="39" t="s">
        <v>9</v>
      </c>
      <c r="D1340" s="39">
        <v>141</v>
      </c>
      <c r="E1340" s="39">
        <v>0</v>
      </c>
      <c r="F1340" s="40"/>
      <c r="G1340" s="40"/>
      <c r="H1340" s="40">
        <v>539466.6</v>
      </c>
      <c r="I1340" s="40">
        <v>6520951.2980000004</v>
      </c>
      <c r="J1340" s="40">
        <v>985.03399999999999</v>
      </c>
      <c r="K1340" s="41">
        <v>42949.538645833331</v>
      </c>
      <c r="L1340" s="40">
        <v>1.4999999999999999E-2</v>
      </c>
      <c r="M1340" s="40">
        <v>0.02</v>
      </c>
      <c r="N1340" s="39"/>
    </row>
    <row r="1341" spans="1:14" ht="15.5" x14ac:dyDescent="0.35">
      <c r="A1341" s="39" t="str">
        <f t="shared" si="20"/>
        <v>2017-VL Long-142-0</v>
      </c>
      <c r="B1341" s="39">
        <v>2017</v>
      </c>
      <c r="C1341" s="39" t="s">
        <v>9</v>
      </c>
      <c r="D1341" s="39">
        <v>142</v>
      </c>
      <c r="E1341" s="39">
        <v>0</v>
      </c>
      <c r="F1341" s="40"/>
      <c r="G1341" s="40"/>
      <c r="H1341" s="40">
        <v>539453.04299999995</v>
      </c>
      <c r="I1341" s="40">
        <v>6520946.5080000004</v>
      </c>
      <c r="J1341" s="40">
        <v>983.72500000000002</v>
      </c>
      <c r="K1341" s="41">
        <v>42949.539189814815</v>
      </c>
      <c r="L1341" s="40">
        <v>1.6E-2</v>
      </c>
      <c r="M1341" s="40">
        <v>0.02</v>
      </c>
      <c r="N1341" s="39"/>
    </row>
    <row r="1342" spans="1:14" ht="15.5" x14ac:dyDescent="0.35">
      <c r="A1342" s="39" t="str">
        <f t="shared" si="20"/>
        <v>2017-VL Long-143-0</v>
      </c>
      <c r="B1342" s="39">
        <v>2017</v>
      </c>
      <c r="C1342" s="39" t="s">
        <v>9</v>
      </c>
      <c r="D1342" s="39">
        <v>143</v>
      </c>
      <c r="E1342" s="39">
        <v>0</v>
      </c>
      <c r="F1342" s="40"/>
      <c r="G1342" s="40"/>
      <c r="H1342" s="40">
        <v>539442.48600000003</v>
      </c>
      <c r="I1342" s="40">
        <v>6520936.375</v>
      </c>
      <c r="J1342" s="40">
        <v>982.84500000000003</v>
      </c>
      <c r="K1342" s="41">
        <v>42949.539965277778</v>
      </c>
      <c r="L1342" s="40">
        <v>1.6E-2</v>
      </c>
      <c r="M1342" s="40">
        <v>2.1000000000000001E-2</v>
      </c>
      <c r="N1342" s="39"/>
    </row>
    <row r="1343" spans="1:14" ht="15.5" x14ac:dyDescent="0.35">
      <c r="A1343" s="39" t="str">
        <f t="shared" si="20"/>
        <v>2017-VL Long-144-0</v>
      </c>
      <c r="B1343" s="39">
        <v>2017</v>
      </c>
      <c r="C1343" s="39" t="s">
        <v>9</v>
      </c>
      <c r="D1343" s="39">
        <v>144</v>
      </c>
      <c r="E1343" s="39">
        <v>0</v>
      </c>
      <c r="F1343" s="40"/>
      <c r="G1343" s="40"/>
      <c r="H1343" s="40">
        <v>539430.70799999998</v>
      </c>
      <c r="I1343" s="40">
        <v>6520926.3279999997</v>
      </c>
      <c r="J1343" s="40">
        <v>981.58199999999999</v>
      </c>
      <c r="K1343" s="41">
        <v>42949.540798611109</v>
      </c>
      <c r="L1343" s="40">
        <v>1.6E-2</v>
      </c>
      <c r="M1343" s="40">
        <v>2.1000000000000001E-2</v>
      </c>
      <c r="N1343" s="39"/>
    </row>
    <row r="1344" spans="1:14" ht="15.5" x14ac:dyDescent="0.35">
      <c r="A1344" s="39" t="str">
        <f t="shared" si="20"/>
        <v>2017-VL Long-145-0</v>
      </c>
      <c r="B1344" s="39">
        <v>2017</v>
      </c>
      <c r="C1344" s="39" t="s">
        <v>9</v>
      </c>
      <c r="D1344" s="39">
        <v>145</v>
      </c>
      <c r="E1344" s="39">
        <v>0</v>
      </c>
      <c r="F1344" s="40"/>
      <c r="G1344" s="40"/>
      <c r="H1344" s="40">
        <v>539417.44299999997</v>
      </c>
      <c r="I1344" s="40">
        <v>6520917.0970000001</v>
      </c>
      <c r="J1344" s="40">
        <v>981.14499999999998</v>
      </c>
      <c r="K1344" s="41">
        <v>42949.541562500002</v>
      </c>
      <c r="L1344" s="40">
        <v>1.6E-2</v>
      </c>
      <c r="M1344" s="40">
        <v>2.1999999999999999E-2</v>
      </c>
      <c r="N1344" s="39"/>
    </row>
    <row r="1345" spans="1:14" ht="15.5" x14ac:dyDescent="0.35">
      <c r="A1345" s="39" t="str">
        <f t="shared" si="20"/>
        <v>2017-VL Long-146-0</v>
      </c>
      <c r="B1345" s="39">
        <v>2017</v>
      </c>
      <c r="C1345" s="39" t="s">
        <v>9</v>
      </c>
      <c r="D1345" s="39">
        <v>146</v>
      </c>
      <c r="E1345" s="39">
        <v>0</v>
      </c>
      <c r="F1345" s="40"/>
      <c r="G1345" s="40"/>
      <c r="H1345" s="40">
        <v>539403.92599999998</v>
      </c>
      <c r="I1345" s="40">
        <v>6520908.6349999998</v>
      </c>
      <c r="J1345" s="40">
        <v>981.71600000000001</v>
      </c>
      <c r="K1345" s="41">
        <v>42949.542685185188</v>
      </c>
      <c r="L1345" s="40">
        <v>1.6E-2</v>
      </c>
      <c r="M1345" s="40">
        <v>2.1000000000000001E-2</v>
      </c>
      <c r="N1345" s="39"/>
    </row>
    <row r="1346" spans="1:14" ht="15.5" x14ac:dyDescent="0.35">
      <c r="A1346" s="39" t="str">
        <f t="shared" si="20"/>
        <v>2017-VL Long-147-0</v>
      </c>
      <c r="B1346" s="39">
        <v>2017</v>
      </c>
      <c r="C1346" s="39" t="s">
        <v>9</v>
      </c>
      <c r="D1346" s="39">
        <v>147</v>
      </c>
      <c r="E1346" s="39">
        <v>0</v>
      </c>
      <c r="F1346" s="40"/>
      <c r="G1346" s="40"/>
      <c r="H1346" s="40">
        <v>539387.53300000005</v>
      </c>
      <c r="I1346" s="40">
        <v>6520905.0389999999</v>
      </c>
      <c r="J1346" s="40">
        <v>981.55700000000002</v>
      </c>
      <c r="K1346" s="41">
        <v>42949.543321759258</v>
      </c>
      <c r="L1346" s="40">
        <v>1.6E-2</v>
      </c>
      <c r="M1346" s="40">
        <v>2.1999999999999999E-2</v>
      </c>
      <c r="N1346" s="39"/>
    </row>
    <row r="1347" spans="1:14" ht="15.5" x14ac:dyDescent="0.35">
      <c r="A1347" s="39" t="str">
        <f t="shared" ref="A1347:A1410" si="21">B1347 &amp; "-" &amp; C1347 &amp; "-" &amp; D1347 &amp; "-" &amp; E1347</f>
        <v>2017-VL Long-148-0</v>
      </c>
      <c r="B1347" s="39">
        <v>2017</v>
      </c>
      <c r="C1347" s="39" t="s">
        <v>9</v>
      </c>
      <c r="D1347" s="39">
        <v>148</v>
      </c>
      <c r="E1347" s="39">
        <v>0</v>
      </c>
      <c r="F1347" s="40"/>
      <c r="G1347" s="40"/>
      <c r="H1347" s="40">
        <v>539371.79500000004</v>
      </c>
      <c r="I1347" s="40">
        <v>6520900.9550000001</v>
      </c>
      <c r="J1347" s="40">
        <v>981.43499999999995</v>
      </c>
      <c r="K1347" s="41">
        <v>42949.543912037036</v>
      </c>
      <c r="L1347" s="40">
        <v>1.6E-2</v>
      </c>
      <c r="M1347" s="40">
        <v>0.02</v>
      </c>
      <c r="N1347" s="39"/>
    </row>
    <row r="1348" spans="1:14" ht="15.5" x14ac:dyDescent="0.35">
      <c r="A1348" s="39" t="str">
        <f t="shared" si="21"/>
        <v>2017-VL Long-149-0</v>
      </c>
      <c r="B1348" s="39">
        <v>2017</v>
      </c>
      <c r="C1348" s="39" t="s">
        <v>9</v>
      </c>
      <c r="D1348" s="39">
        <v>149</v>
      </c>
      <c r="E1348" s="39">
        <v>0</v>
      </c>
      <c r="F1348" s="40"/>
      <c r="G1348" s="40"/>
      <c r="H1348" s="40">
        <v>539354.16399999999</v>
      </c>
      <c r="I1348" s="40">
        <v>6520900.3049999997</v>
      </c>
      <c r="J1348" s="40">
        <v>980.53300000000002</v>
      </c>
      <c r="K1348" s="41">
        <v>42949.545034722221</v>
      </c>
      <c r="L1348" s="40">
        <v>1.6E-2</v>
      </c>
      <c r="M1348" s="40">
        <v>2.1000000000000001E-2</v>
      </c>
      <c r="N1348" s="39"/>
    </row>
    <row r="1349" spans="1:14" ht="15.5" x14ac:dyDescent="0.35">
      <c r="A1349" s="39" t="str">
        <f t="shared" si="21"/>
        <v>2017-VL Long-150-0</v>
      </c>
      <c r="B1349" s="39">
        <v>2017</v>
      </c>
      <c r="C1349" s="39" t="s">
        <v>9</v>
      </c>
      <c r="D1349" s="39">
        <v>150</v>
      </c>
      <c r="E1349" s="39">
        <v>0</v>
      </c>
      <c r="F1349" s="40"/>
      <c r="G1349" s="40"/>
      <c r="H1349" s="40">
        <v>539338.29500000004</v>
      </c>
      <c r="I1349" s="40">
        <v>6520897.8600000003</v>
      </c>
      <c r="J1349" s="40">
        <v>980.12900000000002</v>
      </c>
      <c r="K1349" s="41">
        <v>42949.545706018522</v>
      </c>
      <c r="L1349" s="40">
        <v>1.7000000000000001E-2</v>
      </c>
      <c r="M1349" s="40">
        <v>2.1999999999999999E-2</v>
      </c>
      <c r="N1349" s="39"/>
    </row>
    <row r="1350" spans="1:14" ht="15.5" x14ac:dyDescent="0.35">
      <c r="A1350" s="39" t="str">
        <f t="shared" si="21"/>
        <v>2017-VL Long-151-0</v>
      </c>
      <c r="B1350" s="39">
        <v>2017</v>
      </c>
      <c r="C1350" s="39" t="s">
        <v>9</v>
      </c>
      <c r="D1350" s="39">
        <v>151</v>
      </c>
      <c r="E1350" s="39">
        <v>0</v>
      </c>
      <c r="F1350" s="40"/>
      <c r="G1350" s="40"/>
      <c r="H1350" s="40">
        <v>539322.75800000003</v>
      </c>
      <c r="I1350" s="40">
        <v>6520893.9730000002</v>
      </c>
      <c r="J1350" s="40">
        <v>978.81899999999996</v>
      </c>
      <c r="K1350" s="41">
        <v>42949.546840277777</v>
      </c>
      <c r="L1350" s="40">
        <v>1.7000000000000001E-2</v>
      </c>
      <c r="M1350" s="40">
        <v>2.1999999999999999E-2</v>
      </c>
      <c r="N1350" s="39"/>
    </row>
    <row r="1351" spans="1:14" ht="15.5" x14ac:dyDescent="0.35">
      <c r="A1351" s="39" t="str">
        <f t="shared" si="21"/>
        <v>2017-VL Long-152-0</v>
      </c>
      <c r="B1351" s="39">
        <v>2017</v>
      </c>
      <c r="C1351" s="39" t="s">
        <v>9</v>
      </c>
      <c r="D1351" s="39">
        <v>152</v>
      </c>
      <c r="E1351" s="39">
        <v>0</v>
      </c>
      <c r="F1351" s="40"/>
      <c r="G1351" s="40"/>
      <c r="H1351" s="40">
        <v>539305.74899999995</v>
      </c>
      <c r="I1351" s="40">
        <v>6520891.0800000001</v>
      </c>
      <c r="J1351" s="40">
        <v>976.77800000000002</v>
      </c>
      <c r="K1351" s="41">
        <v>42949.547662037039</v>
      </c>
      <c r="L1351" s="40">
        <v>1.7000000000000001E-2</v>
      </c>
      <c r="M1351" s="40">
        <v>2.1999999999999999E-2</v>
      </c>
      <c r="N1351" s="39"/>
    </row>
    <row r="1352" spans="1:14" ht="15.5" x14ac:dyDescent="0.35">
      <c r="A1352" s="39" t="str">
        <f t="shared" si="21"/>
        <v>2017-VL Long-153-0</v>
      </c>
      <c r="B1352" s="39">
        <v>2017</v>
      </c>
      <c r="C1352" s="39" t="s">
        <v>9</v>
      </c>
      <c r="D1352" s="39">
        <v>153</v>
      </c>
      <c r="E1352" s="39">
        <v>0</v>
      </c>
      <c r="F1352" s="40"/>
      <c r="G1352" s="40"/>
      <c r="H1352" s="40">
        <v>539293.473</v>
      </c>
      <c r="I1352" s="40">
        <v>6520881.8959999997</v>
      </c>
      <c r="J1352" s="40">
        <v>975.96299999999997</v>
      </c>
      <c r="K1352" s="41">
        <v>42949.548819444448</v>
      </c>
      <c r="L1352" s="40">
        <v>1.4999999999999999E-2</v>
      </c>
      <c r="M1352" s="40">
        <v>1.7999999999999999E-2</v>
      </c>
      <c r="N1352" s="39"/>
    </row>
    <row r="1353" spans="1:14" ht="15.5" x14ac:dyDescent="0.35">
      <c r="A1353" s="39" t="str">
        <f t="shared" si="21"/>
        <v>2017-VL Long-154-0</v>
      </c>
      <c r="B1353" s="39">
        <v>2017</v>
      </c>
      <c r="C1353" s="39" t="s">
        <v>9</v>
      </c>
      <c r="D1353" s="39">
        <v>154</v>
      </c>
      <c r="E1353" s="39">
        <v>0</v>
      </c>
      <c r="F1353" s="40"/>
      <c r="G1353" s="40"/>
      <c r="H1353" s="40">
        <v>539284.69200000004</v>
      </c>
      <c r="I1353" s="40">
        <v>6520868.648</v>
      </c>
      <c r="J1353" s="40">
        <v>976.053</v>
      </c>
      <c r="K1353" s="41">
        <v>42949.549398148149</v>
      </c>
      <c r="L1353" s="40">
        <v>1.6E-2</v>
      </c>
      <c r="M1353" s="40">
        <v>0.02</v>
      </c>
      <c r="N1353" s="39"/>
    </row>
    <row r="1354" spans="1:14" ht="15.5" x14ac:dyDescent="0.35">
      <c r="A1354" s="39" t="str">
        <f t="shared" si="21"/>
        <v>2017-VL Long-155-0</v>
      </c>
      <c r="B1354" s="39">
        <v>2017</v>
      </c>
      <c r="C1354" s="39" t="s">
        <v>9</v>
      </c>
      <c r="D1354" s="39">
        <v>155</v>
      </c>
      <c r="E1354" s="39">
        <v>0</v>
      </c>
      <c r="F1354" s="40"/>
      <c r="G1354" s="40"/>
      <c r="H1354" s="40">
        <v>539274.97400000005</v>
      </c>
      <c r="I1354" s="40">
        <v>6520859.0159999998</v>
      </c>
      <c r="J1354" s="40">
        <v>976.11699999999996</v>
      </c>
      <c r="K1354" s="41">
        <v>42949.550254629627</v>
      </c>
      <c r="L1354" s="40">
        <v>1.7000000000000001E-2</v>
      </c>
      <c r="M1354" s="40">
        <v>2.1000000000000001E-2</v>
      </c>
      <c r="N1354" s="39"/>
    </row>
    <row r="1355" spans="1:14" ht="15.5" x14ac:dyDescent="0.35">
      <c r="A1355" s="39" t="str">
        <f t="shared" si="21"/>
        <v>2017-VL Long-156-0</v>
      </c>
      <c r="B1355" s="39">
        <v>2017</v>
      </c>
      <c r="C1355" s="39" t="s">
        <v>9</v>
      </c>
      <c r="D1355" s="39">
        <v>156</v>
      </c>
      <c r="E1355" s="39">
        <v>0</v>
      </c>
      <c r="F1355" s="40"/>
      <c r="G1355" s="40"/>
      <c r="H1355" s="40">
        <v>539263.103</v>
      </c>
      <c r="I1355" s="40">
        <v>6520850.3339999998</v>
      </c>
      <c r="J1355" s="40">
        <v>976.447</v>
      </c>
      <c r="K1355" s="41">
        <v>42949.550752314812</v>
      </c>
      <c r="L1355" s="40">
        <v>1.7000000000000001E-2</v>
      </c>
      <c r="M1355" s="40">
        <v>2.1999999999999999E-2</v>
      </c>
      <c r="N1355" s="39"/>
    </row>
    <row r="1356" spans="1:14" ht="15.5" x14ac:dyDescent="0.35">
      <c r="A1356" s="39" t="str">
        <f t="shared" si="21"/>
        <v>2017-VL Long-157-0</v>
      </c>
      <c r="B1356" s="39">
        <v>2017</v>
      </c>
      <c r="C1356" s="39" t="s">
        <v>9</v>
      </c>
      <c r="D1356" s="39">
        <v>157</v>
      </c>
      <c r="E1356" s="39">
        <v>0</v>
      </c>
      <c r="F1356" s="40"/>
      <c r="G1356" s="40"/>
      <c r="H1356" s="40">
        <v>539249.03099999996</v>
      </c>
      <c r="I1356" s="40">
        <v>6520842.7649999997</v>
      </c>
      <c r="J1356" s="40">
        <v>976.91800000000001</v>
      </c>
      <c r="K1356" s="41">
        <v>42949.55133101852</v>
      </c>
      <c r="L1356" s="40">
        <v>1.7000000000000001E-2</v>
      </c>
      <c r="M1356" s="40">
        <v>2.3E-2</v>
      </c>
      <c r="N1356" s="39"/>
    </row>
    <row r="1357" spans="1:14" ht="15.5" x14ac:dyDescent="0.35">
      <c r="A1357" s="39" t="str">
        <f t="shared" si="21"/>
        <v>2017-VL Long-158-0</v>
      </c>
      <c r="B1357" s="39">
        <v>2017</v>
      </c>
      <c r="C1357" s="39" t="s">
        <v>9</v>
      </c>
      <c r="D1357" s="39">
        <v>158</v>
      </c>
      <c r="E1357" s="39">
        <v>0</v>
      </c>
      <c r="F1357" s="40"/>
      <c r="G1357" s="40"/>
      <c r="H1357" s="40">
        <v>539234.18599999999</v>
      </c>
      <c r="I1357" s="40">
        <v>6520837.2999999998</v>
      </c>
      <c r="J1357" s="40">
        <v>976.56100000000004</v>
      </c>
      <c r="K1357" s="41">
        <v>42949.551944444444</v>
      </c>
      <c r="L1357" s="40">
        <v>1.7000000000000001E-2</v>
      </c>
      <c r="M1357" s="40">
        <v>2.3E-2</v>
      </c>
      <c r="N1357" s="39"/>
    </row>
    <row r="1358" spans="1:14" ht="15.5" x14ac:dyDescent="0.35">
      <c r="A1358" s="39" t="str">
        <f t="shared" si="21"/>
        <v>2017-VL Long-159-0</v>
      </c>
      <c r="B1358" s="39">
        <v>2017</v>
      </c>
      <c r="C1358" s="39" t="s">
        <v>9</v>
      </c>
      <c r="D1358" s="39">
        <v>159</v>
      </c>
      <c r="E1358" s="39">
        <v>0</v>
      </c>
      <c r="F1358" s="40"/>
      <c r="G1358" s="40"/>
      <c r="H1358" s="40">
        <v>539219.37399999995</v>
      </c>
      <c r="I1358" s="40">
        <v>6520835.8959999997</v>
      </c>
      <c r="J1358" s="40">
        <v>975.65499999999997</v>
      </c>
      <c r="K1358" s="41">
        <v>42949.552719907406</v>
      </c>
      <c r="L1358" s="40">
        <v>1.7999999999999999E-2</v>
      </c>
      <c r="M1358" s="40">
        <v>2.3E-2</v>
      </c>
      <c r="N1358" s="39"/>
    </row>
    <row r="1359" spans="1:14" ht="15.5" x14ac:dyDescent="0.35">
      <c r="A1359" s="39" t="str">
        <f t="shared" si="21"/>
        <v>2017-VL Long-160-0</v>
      </c>
      <c r="B1359" s="39">
        <v>2017</v>
      </c>
      <c r="C1359" s="39" t="s">
        <v>9</v>
      </c>
      <c r="D1359" s="39">
        <v>160</v>
      </c>
      <c r="E1359" s="39">
        <v>0</v>
      </c>
      <c r="F1359" s="40"/>
      <c r="G1359" s="40"/>
      <c r="H1359" s="40">
        <v>539204.15500000003</v>
      </c>
      <c r="I1359" s="40">
        <v>6520832.9539999999</v>
      </c>
      <c r="J1359" s="40">
        <v>974.20600000000002</v>
      </c>
      <c r="K1359" s="41">
        <v>42949.553368055553</v>
      </c>
      <c r="L1359" s="40">
        <v>1.7999999999999999E-2</v>
      </c>
      <c r="M1359" s="40">
        <v>2.4E-2</v>
      </c>
      <c r="N1359" s="39"/>
    </row>
    <row r="1360" spans="1:14" ht="15.5" x14ac:dyDescent="0.35">
      <c r="A1360" s="39" t="str">
        <f t="shared" si="21"/>
        <v>2017-VL Long-161-0</v>
      </c>
      <c r="B1360" s="39">
        <v>2017</v>
      </c>
      <c r="C1360" s="39" t="s">
        <v>9</v>
      </c>
      <c r="D1360" s="39">
        <v>161</v>
      </c>
      <c r="E1360" s="39">
        <v>0</v>
      </c>
      <c r="F1360" s="40"/>
      <c r="G1360" s="40"/>
      <c r="H1360" s="40">
        <v>539188.18299999996</v>
      </c>
      <c r="I1360" s="40">
        <v>6520830.091</v>
      </c>
      <c r="J1360" s="40">
        <v>973.90300000000002</v>
      </c>
      <c r="K1360" s="41">
        <v>42949.554016203707</v>
      </c>
      <c r="L1360" s="40">
        <v>1.7999999999999999E-2</v>
      </c>
      <c r="M1360" s="40">
        <v>2.4E-2</v>
      </c>
      <c r="N1360" s="39"/>
    </row>
    <row r="1361" spans="1:14" ht="15.5" x14ac:dyDescent="0.35">
      <c r="A1361" s="39" t="str">
        <f t="shared" si="21"/>
        <v>2017-VL Long-162-0</v>
      </c>
      <c r="B1361" s="39">
        <v>2017</v>
      </c>
      <c r="C1361" s="39" t="s">
        <v>9</v>
      </c>
      <c r="D1361" s="39">
        <v>162</v>
      </c>
      <c r="E1361" s="39">
        <v>0</v>
      </c>
      <c r="F1361" s="40"/>
      <c r="G1361" s="40"/>
      <c r="H1361" s="40">
        <v>539175.103</v>
      </c>
      <c r="I1361" s="40">
        <v>6520824.6100000003</v>
      </c>
      <c r="J1361" s="40">
        <v>973.072</v>
      </c>
      <c r="K1361" s="41">
        <v>42949.554976851854</v>
      </c>
      <c r="L1361" s="40">
        <v>1.7999999999999999E-2</v>
      </c>
      <c r="M1361" s="40">
        <v>2.3E-2</v>
      </c>
      <c r="N1361" s="39"/>
    </row>
    <row r="1362" spans="1:14" ht="15.5" x14ac:dyDescent="0.35">
      <c r="A1362" s="39" t="str">
        <f t="shared" si="21"/>
        <v>2017-VL Long-163-0</v>
      </c>
      <c r="B1362" s="39">
        <v>2017</v>
      </c>
      <c r="C1362" s="39" t="s">
        <v>9</v>
      </c>
      <c r="D1362" s="39">
        <v>163</v>
      </c>
      <c r="E1362" s="39">
        <v>0</v>
      </c>
      <c r="F1362" s="40"/>
      <c r="G1362" s="40"/>
      <c r="H1362" s="40">
        <v>539161.59</v>
      </c>
      <c r="I1362" s="40">
        <v>6520820.9780000001</v>
      </c>
      <c r="J1362" s="40">
        <v>972.654</v>
      </c>
      <c r="K1362" s="41">
        <v>42949.558310185188</v>
      </c>
      <c r="L1362" s="40">
        <v>1.7000000000000001E-2</v>
      </c>
      <c r="M1362" s="40">
        <v>2.1999999999999999E-2</v>
      </c>
      <c r="N1362" s="39"/>
    </row>
    <row r="1363" spans="1:14" ht="15.5" x14ac:dyDescent="0.35">
      <c r="A1363" s="39" t="str">
        <f t="shared" si="21"/>
        <v>2017-VL Long-164-0</v>
      </c>
      <c r="B1363" s="39">
        <v>2017</v>
      </c>
      <c r="C1363" s="39" t="s">
        <v>9</v>
      </c>
      <c r="D1363" s="39">
        <v>164</v>
      </c>
      <c r="E1363" s="39">
        <v>0</v>
      </c>
      <c r="F1363" s="40"/>
      <c r="G1363" s="40"/>
      <c r="H1363" s="40">
        <v>539141.522</v>
      </c>
      <c r="I1363" s="40">
        <v>6520818.4919999996</v>
      </c>
      <c r="J1363" s="40">
        <v>970.91</v>
      </c>
      <c r="K1363" s="41">
        <v>42949.560752314814</v>
      </c>
      <c r="L1363" s="40">
        <v>1.7000000000000001E-2</v>
      </c>
      <c r="M1363" s="40">
        <v>0.02</v>
      </c>
      <c r="N1363" s="39"/>
    </row>
    <row r="1364" spans="1:14" ht="15.5" x14ac:dyDescent="0.35">
      <c r="A1364" s="39" t="str">
        <f t="shared" si="21"/>
        <v>2017-VL Long-165-0</v>
      </c>
      <c r="B1364" s="39">
        <v>2017</v>
      </c>
      <c r="C1364" s="39" t="s">
        <v>9</v>
      </c>
      <c r="D1364" s="39">
        <v>165</v>
      </c>
      <c r="E1364" s="39">
        <v>0</v>
      </c>
      <c r="F1364" s="40"/>
      <c r="G1364" s="40"/>
      <c r="H1364" s="40">
        <v>539127.03700000001</v>
      </c>
      <c r="I1364" s="40">
        <v>6520810.8959999997</v>
      </c>
      <c r="J1364" s="40">
        <v>969.97900000000004</v>
      </c>
      <c r="K1364" s="41">
        <v>42949.562592592592</v>
      </c>
      <c r="L1364" s="40">
        <v>1.7000000000000001E-2</v>
      </c>
      <c r="M1364" s="40">
        <v>0.02</v>
      </c>
      <c r="N1364" s="39"/>
    </row>
    <row r="1365" spans="1:14" ht="15.5" x14ac:dyDescent="0.35">
      <c r="A1365" s="39" t="str">
        <f t="shared" si="21"/>
        <v>2017-VL Long-166-0</v>
      </c>
      <c r="B1365" s="39">
        <v>2017</v>
      </c>
      <c r="C1365" s="39" t="s">
        <v>9</v>
      </c>
      <c r="D1365" s="39">
        <v>166</v>
      </c>
      <c r="E1365" s="39">
        <v>0</v>
      </c>
      <c r="F1365" s="40"/>
      <c r="G1365" s="40"/>
      <c r="H1365" s="40">
        <v>539111.99600000004</v>
      </c>
      <c r="I1365" s="40">
        <v>6520806.0279999999</v>
      </c>
      <c r="J1365" s="40">
        <v>968.89599999999996</v>
      </c>
      <c r="K1365" s="41">
        <v>42949.563773148147</v>
      </c>
      <c r="L1365" s="40">
        <v>1.7000000000000001E-2</v>
      </c>
      <c r="M1365" s="40">
        <v>0.02</v>
      </c>
      <c r="N1365" s="39"/>
    </row>
    <row r="1366" spans="1:14" ht="15.5" x14ac:dyDescent="0.35">
      <c r="A1366" s="39" t="str">
        <f t="shared" si="21"/>
        <v>2017-VL Long-167-0</v>
      </c>
      <c r="B1366" s="39">
        <v>2017</v>
      </c>
      <c r="C1366" s="39" t="s">
        <v>9</v>
      </c>
      <c r="D1366" s="39">
        <v>167</v>
      </c>
      <c r="E1366" s="39">
        <v>0</v>
      </c>
      <c r="F1366" s="40"/>
      <c r="G1366" s="40"/>
      <c r="H1366" s="40">
        <v>539095.53500000003</v>
      </c>
      <c r="I1366" s="40">
        <v>6520804.6370000001</v>
      </c>
      <c r="J1366" s="40">
        <v>967.42200000000003</v>
      </c>
      <c r="K1366" s="41">
        <v>42949.565034722225</v>
      </c>
      <c r="L1366" s="40">
        <v>1.7000000000000001E-2</v>
      </c>
      <c r="M1366" s="40">
        <v>0.02</v>
      </c>
      <c r="N1366" s="39"/>
    </row>
    <row r="1367" spans="1:14" ht="15.5" x14ac:dyDescent="0.35">
      <c r="A1367" s="39" t="str">
        <f t="shared" si="21"/>
        <v>2017-VL Long-168-0</v>
      </c>
      <c r="B1367" s="39">
        <v>2017</v>
      </c>
      <c r="C1367" s="39" t="s">
        <v>9</v>
      </c>
      <c r="D1367" s="39">
        <v>168</v>
      </c>
      <c r="E1367" s="39">
        <v>0</v>
      </c>
      <c r="F1367" s="40"/>
      <c r="G1367" s="40"/>
      <c r="H1367" s="40">
        <v>539080.94200000004</v>
      </c>
      <c r="I1367" s="40">
        <v>6520803.2479999997</v>
      </c>
      <c r="J1367" s="40">
        <v>966.52800000000002</v>
      </c>
      <c r="K1367" s="41">
        <v>42949.566805555558</v>
      </c>
      <c r="L1367" s="40">
        <v>1.7000000000000001E-2</v>
      </c>
      <c r="M1367" s="40">
        <v>1.9E-2</v>
      </c>
      <c r="N1367" s="39"/>
    </row>
    <row r="1368" spans="1:14" ht="15.5" x14ac:dyDescent="0.35">
      <c r="A1368" s="39" t="str">
        <f t="shared" si="21"/>
        <v>2017-VL Long-169-0</v>
      </c>
      <c r="B1368" s="39">
        <v>2017</v>
      </c>
      <c r="C1368" s="39" t="s">
        <v>9</v>
      </c>
      <c r="D1368" s="39">
        <v>169</v>
      </c>
      <c r="E1368" s="39">
        <v>0</v>
      </c>
      <c r="F1368" s="40"/>
      <c r="G1368" s="40"/>
      <c r="H1368" s="40">
        <v>539064.84499999997</v>
      </c>
      <c r="I1368" s="40">
        <v>6520803.0810000002</v>
      </c>
      <c r="J1368" s="40">
        <v>966.97799999999995</v>
      </c>
      <c r="K1368" s="41">
        <v>42949.567916666667</v>
      </c>
      <c r="L1368" s="40">
        <v>1.7000000000000001E-2</v>
      </c>
      <c r="M1368" s="40">
        <v>0.02</v>
      </c>
      <c r="N1368" s="39"/>
    </row>
    <row r="1369" spans="1:14" ht="15.5" x14ac:dyDescent="0.35">
      <c r="A1369" s="39" t="str">
        <f t="shared" si="21"/>
        <v>2017-VL Long-170-0</v>
      </c>
      <c r="B1369" s="39">
        <v>2017</v>
      </c>
      <c r="C1369" s="39" t="s">
        <v>9</v>
      </c>
      <c r="D1369" s="39">
        <v>170</v>
      </c>
      <c r="E1369" s="39">
        <v>0</v>
      </c>
      <c r="F1369" s="40"/>
      <c r="G1369" s="40"/>
      <c r="H1369" s="40">
        <v>539048.03399999999</v>
      </c>
      <c r="I1369" s="40">
        <v>6520803.9809999997</v>
      </c>
      <c r="J1369" s="40">
        <v>966.81899999999996</v>
      </c>
      <c r="K1369" s="41">
        <v>42949.568854166668</v>
      </c>
      <c r="L1369" s="40">
        <v>1.7000000000000001E-2</v>
      </c>
      <c r="M1369" s="40">
        <v>1.9E-2</v>
      </c>
      <c r="N1369" s="39"/>
    </row>
    <row r="1370" spans="1:14" ht="15.5" x14ac:dyDescent="0.35">
      <c r="A1370" s="39" t="str">
        <f t="shared" si="21"/>
        <v>2017-VL Long-171-0</v>
      </c>
      <c r="B1370" s="39">
        <v>2017</v>
      </c>
      <c r="C1370" s="39" t="s">
        <v>9</v>
      </c>
      <c r="D1370" s="39">
        <v>171</v>
      </c>
      <c r="E1370" s="39">
        <v>0</v>
      </c>
      <c r="F1370" s="40"/>
      <c r="G1370" s="40"/>
      <c r="H1370" s="40">
        <v>539031.93999999994</v>
      </c>
      <c r="I1370" s="40">
        <v>6520803.0360000003</v>
      </c>
      <c r="J1370" s="40">
        <v>966.84400000000005</v>
      </c>
      <c r="K1370" s="41">
        <v>42949.569814814815</v>
      </c>
      <c r="L1370" s="40">
        <v>1.7000000000000001E-2</v>
      </c>
      <c r="M1370" s="40">
        <v>1.9E-2</v>
      </c>
      <c r="N1370" s="39"/>
    </row>
    <row r="1371" spans="1:14" ht="15.5" x14ac:dyDescent="0.35">
      <c r="A1371" s="39" t="str">
        <f t="shared" si="21"/>
        <v>2017-VL Long-172-0</v>
      </c>
      <c r="B1371" s="39">
        <v>2017</v>
      </c>
      <c r="C1371" s="39" t="s">
        <v>9</v>
      </c>
      <c r="D1371" s="39">
        <v>172</v>
      </c>
      <c r="E1371" s="39">
        <v>0</v>
      </c>
      <c r="F1371" s="40"/>
      <c r="G1371" s="40"/>
      <c r="H1371" s="40">
        <v>539016.12100000004</v>
      </c>
      <c r="I1371" s="40">
        <v>6520801.9610000001</v>
      </c>
      <c r="J1371" s="40">
        <v>965.73699999999997</v>
      </c>
      <c r="K1371" s="41">
        <v>42949.573495370372</v>
      </c>
      <c r="L1371" s="40">
        <v>1.7000000000000001E-2</v>
      </c>
      <c r="M1371" s="40">
        <v>1.9E-2</v>
      </c>
      <c r="N1371" s="39"/>
    </row>
    <row r="1372" spans="1:14" ht="15.5" x14ac:dyDescent="0.35">
      <c r="A1372" s="39" t="str">
        <f t="shared" si="21"/>
        <v>2017-VL Long-173-0</v>
      </c>
      <c r="B1372" s="39">
        <v>2017</v>
      </c>
      <c r="C1372" s="39" t="s">
        <v>9</v>
      </c>
      <c r="D1372" s="39">
        <v>173</v>
      </c>
      <c r="E1372" s="39">
        <v>0</v>
      </c>
      <c r="F1372" s="40"/>
      <c r="G1372" s="40"/>
      <c r="H1372" s="40">
        <v>539002.91099999996</v>
      </c>
      <c r="I1372" s="40">
        <v>6520795.5</v>
      </c>
      <c r="J1372" s="40">
        <v>964.74699999999996</v>
      </c>
      <c r="K1372" s="41">
        <v>42949.575659722221</v>
      </c>
      <c r="L1372" s="40">
        <v>1.7999999999999999E-2</v>
      </c>
      <c r="M1372" s="40">
        <v>1.7999999999999999E-2</v>
      </c>
      <c r="N1372" s="39"/>
    </row>
    <row r="1373" spans="1:14" ht="15.5" x14ac:dyDescent="0.35">
      <c r="A1373" s="39" t="str">
        <f t="shared" si="21"/>
        <v>2017-VL Long-174-0</v>
      </c>
      <c r="B1373" s="39">
        <v>2017</v>
      </c>
      <c r="C1373" s="39" t="s">
        <v>9</v>
      </c>
      <c r="D1373" s="39">
        <v>174</v>
      </c>
      <c r="E1373" s="39">
        <v>0</v>
      </c>
      <c r="F1373" s="40"/>
      <c r="G1373" s="40"/>
      <c r="H1373" s="40">
        <v>538989.61699999997</v>
      </c>
      <c r="I1373" s="40">
        <v>6520785.6749999998</v>
      </c>
      <c r="J1373" s="40">
        <v>963.95699999999999</v>
      </c>
      <c r="K1373" s="41">
        <v>42949.577199074076</v>
      </c>
      <c r="L1373" s="40">
        <v>1.7999999999999999E-2</v>
      </c>
      <c r="M1373" s="40">
        <v>1.7999999999999999E-2</v>
      </c>
      <c r="N1373" s="39"/>
    </row>
    <row r="1374" spans="1:14" ht="15.5" x14ac:dyDescent="0.35">
      <c r="A1374" s="39" t="str">
        <f t="shared" si="21"/>
        <v>2017-VL Long-175-0</v>
      </c>
      <c r="B1374" s="39">
        <v>2017</v>
      </c>
      <c r="C1374" s="39" t="s">
        <v>9</v>
      </c>
      <c r="D1374" s="39">
        <v>175</v>
      </c>
      <c r="E1374" s="39">
        <v>0</v>
      </c>
      <c r="F1374" s="40"/>
      <c r="G1374" s="40"/>
      <c r="H1374" s="40">
        <v>538976.49</v>
      </c>
      <c r="I1374" s="40">
        <v>6520772.3399999999</v>
      </c>
      <c r="J1374" s="40">
        <v>963.23400000000004</v>
      </c>
      <c r="K1374" s="41">
        <v>42949.579548611109</v>
      </c>
      <c r="L1374" s="40">
        <v>1.6E-2</v>
      </c>
      <c r="M1374" s="40">
        <v>1.7999999999999999E-2</v>
      </c>
      <c r="N1374" s="39"/>
    </row>
    <row r="1375" spans="1:14" ht="15.5" x14ac:dyDescent="0.35">
      <c r="A1375" s="39" t="str">
        <f t="shared" si="21"/>
        <v>2017-VL Long-176-0</v>
      </c>
      <c r="B1375" s="39">
        <v>2017</v>
      </c>
      <c r="C1375" s="39" t="s">
        <v>9</v>
      </c>
      <c r="D1375" s="39">
        <v>176</v>
      </c>
      <c r="E1375" s="39">
        <v>0</v>
      </c>
      <c r="F1375" s="40"/>
      <c r="G1375" s="40"/>
      <c r="H1375" s="40">
        <v>538963.03099999996</v>
      </c>
      <c r="I1375" s="40">
        <v>6520760.3269999996</v>
      </c>
      <c r="J1375" s="40">
        <v>962.63900000000001</v>
      </c>
      <c r="K1375" s="41">
        <v>42949.580810185187</v>
      </c>
      <c r="L1375" s="40">
        <v>1.6E-2</v>
      </c>
      <c r="M1375" s="40">
        <v>1.7999999999999999E-2</v>
      </c>
      <c r="N1375" s="39"/>
    </row>
    <row r="1376" spans="1:14" ht="15.5" x14ac:dyDescent="0.35">
      <c r="A1376" s="39" t="str">
        <f t="shared" si="21"/>
        <v>2017-VL Long-177-0</v>
      </c>
      <c r="B1376" s="39">
        <v>2017</v>
      </c>
      <c r="C1376" s="39" t="s">
        <v>9</v>
      </c>
      <c r="D1376" s="39">
        <v>177</v>
      </c>
      <c r="E1376" s="39">
        <v>0</v>
      </c>
      <c r="F1376" s="40"/>
      <c r="G1376" s="40"/>
      <c r="H1376" s="40">
        <v>538948.29599999997</v>
      </c>
      <c r="I1376" s="40">
        <v>6520751.8420000002</v>
      </c>
      <c r="J1376" s="40">
        <v>962.74599999999998</v>
      </c>
      <c r="K1376" s="41">
        <v>42949.581608796296</v>
      </c>
      <c r="L1376" s="40">
        <v>1.6E-2</v>
      </c>
      <c r="M1376" s="40">
        <v>1.7999999999999999E-2</v>
      </c>
      <c r="N1376" s="39"/>
    </row>
    <row r="1377" spans="1:14" ht="15.5" x14ac:dyDescent="0.35">
      <c r="A1377" s="39" t="str">
        <f t="shared" si="21"/>
        <v>2017-VL Long-178-0</v>
      </c>
      <c r="B1377" s="39">
        <v>2017</v>
      </c>
      <c r="C1377" s="39" t="s">
        <v>9</v>
      </c>
      <c r="D1377" s="39">
        <v>178</v>
      </c>
      <c r="E1377" s="39">
        <v>0</v>
      </c>
      <c r="F1377" s="40"/>
      <c r="G1377" s="40"/>
      <c r="H1377" s="40">
        <v>538932.47100000002</v>
      </c>
      <c r="I1377" s="40">
        <v>6520744.125</v>
      </c>
      <c r="J1377" s="40">
        <v>962.45100000000002</v>
      </c>
      <c r="K1377" s="41">
        <v>42949.582696759258</v>
      </c>
      <c r="L1377" s="40">
        <v>1.6E-2</v>
      </c>
      <c r="M1377" s="40">
        <v>1.7999999999999999E-2</v>
      </c>
      <c r="N1377" s="39"/>
    </row>
    <row r="1378" spans="1:14" ht="15.5" x14ac:dyDescent="0.35">
      <c r="A1378" s="39" t="str">
        <f t="shared" si="21"/>
        <v>2017-VL Long-179-0</v>
      </c>
      <c r="B1378" s="39">
        <v>2017</v>
      </c>
      <c r="C1378" s="39" t="s">
        <v>9</v>
      </c>
      <c r="D1378" s="39">
        <v>179</v>
      </c>
      <c r="E1378" s="39">
        <v>0</v>
      </c>
      <c r="F1378" s="40"/>
      <c r="G1378" s="40"/>
      <c r="H1378" s="40">
        <v>538917.87800000003</v>
      </c>
      <c r="I1378" s="40">
        <v>6520735.1320000002</v>
      </c>
      <c r="J1378" s="40">
        <v>962.649</v>
      </c>
      <c r="K1378" s="41">
        <v>42949.586180555554</v>
      </c>
      <c r="L1378" s="40">
        <v>1.6E-2</v>
      </c>
      <c r="M1378" s="40">
        <v>1.7999999999999999E-2</v>
      </c>
      <c r="N1378" s="39"/>
    </row>
    <row r="1379" spans="1:14" x14ac:dyDescent="0.35">
      <c r="A1379" s="54" t="str">
        <f t="shared" si="21"/>
        <v>2026-VL Long-1-0</v>
      </c>
      <c r="B1379" s="54">
        <v>2026</v>
      </c>
      <c r="C1379" s="54" t="s">
        <v>9</v>
      </c>
      <c r="D1379" s="54">
        <v>1</v>
      </c>
      <c r="E1379" s="54">
        <v>0</v>
      </c>
      <c r="F1379" s="55"/>
      <c r="G1379" s="55"/>
      <c r="H1379" s="55"/>
      <c r="I1379" s="55"/>
      <c r="J1379" s="55"/>
      <c r="K1379" s="56"/>
      <c r="L1379" s="55"/>
      <c r="M1379" s="55"/>
      <c r="N1379" s="54" t="s">
        <v>48</v>
      </c>
    </row>
    <row r="1380" spans="1:14" x14ac:dyDescent="0.35">
      <c r="A1380" s="54" t="str">
        <f t="shared" si="21"/>
        <v>2026-VL Long-2-0</v>
      </c>
      <c r="B1380" s="54">
        <v>2026</v>
      </c>
      <c r="C1380" s="54" t="s">
        <v>9</v>
      </c>
      <c r="D1380" s="54">
        <v>2</v>
      </c>
      <c r="E1380" s="54">
        <v>0</v>
      </c>
      <c r="F1380" s="55"/>
      <c r="G1380" s="55"/>
      <c r="H1380" s="55"/>
      <c r="I1380" s="55"/>
      <c r="J1380" s="55"/>
      <c r="K1380" s="56"/>
      <c r="L1380" s="55"/>
      <c r="M1380" s="55"/>
      <c r="N1380" s="54" t="s">
        <v>48</v>
      </c>
    </row>
    <row r="1381" spans="1:14" x14ac:dyDescent="0.35">
      <c r="A1381" s="54" t="str">
        <f t="shared" si="21"/>
        <v>2026-VL Long-3-0</v>
      </c>
      <c r="B1381" s="54">
        <v>2026</v>
      </c>
      <c r="C1381" s="54" t="s">
        <v>9</v>
      </c>
      <c r="D1381" s="54">
        <v>3</v>
      </c>
      <c r="E1381" s="54">
        <v>0</v>
      </c>
      <c r="F1381" s="55"/>
      <c r="G1381" s="55"/>
      <c r="H1381" s="55"/>
      <c r="I1381" s="55"/>
      <c r="J1381" s="55"/>
      <c r="K1381" s="56"/>
      <c r="L1381" s="55"/>
      <c r="M1381" s="55"/>
      <c r="N1381" s="54" t="s">
        <v>48</v>
      </c>
    </row>
    <row r="1382" spans="1:14" x14ac:dyDescent="0.35">
      <c r="A1382" s="54" t="str">
        <f t="shared" si="21"/>
        <v>2026-VL Long-4-0</v>
      </c>
      <c r="B1382" s="54">
        <v>2026</v>
      </c>
      <c r="C1382" s="54" t="s">
        <v>9</v>
      </c>
      <c r="D1382" s="54">
        <v>4</v>
      </c>
      <c r="E1382" s="54">
        <v>0</v>
      </c>
      <c r="F1382" s="55"/>
      <c r="G1382" s="55"/>
      <c r="H1382" s="55"/>
      <c r="I1382" s="55"/>
      <c r="J1382" s="55"/>
      <c r="K1382" s="56"/>
      <c r="L1382" s="55"/>
      <c r="M1382" s="55"/>
      <c r="N1382" s="54" t="s">
        <v>48</v>
      </c>
    </row>
    <row r="1383" spans="1:14" x14ac:dyDescent="0.35">
      <c r="A1383" s="54" t="str">
        <f t="shared" si="21"/>
        <v>2026-VL Long-5-0</v>
      </c>
      <c r="B1383" s="54">
        <v>2026</v>
      </c>
      <c r="C1383" s="54" t="s">
        <v>9</v>
      </c>
      <c r="D1383" s="54">
        <v>5</v>
      </c>
      <c r="E1383" s="54">
        <v>0</v>
      </c>
      <c r="F1383" s="55"/>
      <c r="G1383" s="55"/>
      <c r="H1383" s="55"/>
      <c r="I1383" s="55"/>
      <c r="J1383" s="55"/>
      <c r="K1383" s="56"/>
      <c r="L1383" s="55"/>
      <c r="M1383" s="55"/>
      <c r="N1383" s="54" t="s">
        <v>48</v>
      </c>
    </row>
    <row r="1384" spans="1:14" x14ac:dyDescent="0.35">
      <c r="A1384" s="54" t="str">
        <f t="shared" si="21"/>
        <v>2026-VL Long-6-0</v>
      </c>
      <c r="B1384" s="54">
        <v>2026</v>
      </c>
      <c r="C1384" s="54" t="s">
        <v>9</v>
      </c>
      <c r="D1384" s="54">
        <v>6</v>
      </c>
      <c r="E1384" s="54">
        <v>0</v>
      </c>
      <c r="F1384" s="55"/>
      <c r="G1384" s="55"/>
      <c r="H1384" s="55"/>
      <c r="I1384" s="55"/>
      <c r="J1384" s="55"/>
      <c r="K1384" s="56"/>
      <c r="L1384" s="55"/>
      <c r="M1384" s="55"/>
      <c r="N1384" s="54" t="s">
        <v>48</v>
      </c>
    </row>
    <row r="1385" spans="1:14" x14ac:dyDescent="0.35">
      <c r="A1385" s="54" t="str">
        <f t="shared" si="21"/>
        <v>2026-VL Long-7-0</v>
      </c>
      <c r="B1385" s="54">
        <v>2026</v>
      </c>
      <c r="C1385" s="54" t="s">
        <v>9</v>
      </c>
      <c r="D1385" s="54">
        <v>7</v>
      </c>
      <c r="E1385" s="54">
        <v>0</v>
      </c>
      <c r="F1385" s="55"/>
      <c r="G1385" s="55"/>
      <c r="H1385" s="55"/>
      <c r="I1385" s="55"/>
      <c r="J1385" s="55"/>
      <c r="K1385" s="56"/>
      <c r="L1385" s="55"/>
      <c r="M1385" s="55"/>
      <c r="N1385" s="54" t="s">
        <v>48</v>
      </c>
    </row>
    <row r="1386" spans="1:14" x14ac:dyDescent="0.35">
      <c r="A1386" s="54" t="str">
        <f t="shared" si="21"/>
        <v>2026-VL Long-8-0</v>
      </c>
      <c r="B1386" s="54">
        <v>2026</v>
      </c>
      <c r="C1386" s="54" t="s">
        <v>9</v>
      </c>
      <c r="D1386" s="54">
        <v>8</v>
      </c>
      <c r="E1386" s="54">
        <v>0</v>
      </c>
      <c r="F1386" s="55"/>
      <c r="G1386" s="55"/>
      <c r="H1386" s="55"/>
      <c r="I1386" s="55"/>
      <c r="J1386" s="55"/>
      <c r="K1386" s="56"/>
      <c r="L1386" s="55"/>
      <c r="M1386" s="55"/>
      <c r="N1386" s="54" t="s">
        <v>48</v>
      </c>
    </row>
    <row r="1387" spans="1:14" x14ac:dyDescent="0.35">
      <c r="A1387" s="54" t="str">
        <f t="shared" si="21"/>
        <v>2026-VL Long-9-0</v>
      </c>
      <c r="B1387" s="54">
        <v>2026</v>
      </c>
      <c r="C1387" s="54" t="s">
        <v>9</v>
      </c>
      <c r="D1387" s="54">
        <v>9</v>
      </c>
      <c r="E1387" s="54">
        <v>0</v>
      </c>
      <c r="F1387" s="55"/>
      <c r="G1387" s="55"/>
      <c r="H1387" s="55"/>
      <c r="I1387" s="55"/>
      <c r="J1387" s="55"/>
      <c r="K1387" s="56"/>
      <c r="L1387" s="55"/>
      <c r="M1387" s="55"/>
      <c r="N1387" s="54" t="s">
        <v>48</v>
      </c>
    </row>
    <row r="1388" spans="1:14" x14ac:dyDescent="0.35">
      <c r="A1388" s="54" t="str">
        <f t="shared" si="21"/>
        <v>2026-VL Long-10-0</v>
      </c>
      <c r="B1388" s="54">
        <v>2026</v>
      </c>
      <c r="C1388" s="54" t="s">
        <v>9</v>
      </c>
      <c r="D1388" s="54">
        <v>10</v>
      </c>
      <c r="E1388" s="54">
        <v>0</v>
      </c>
      <c r="F1388" s="55"/>
      <c r="G1388" s="55"/>
      <c r="H1388" s="55"/>
      <c r="I1388" s="55"/>
      <c r="J1388" s="55"/>
      <c r="K1388" s="56"/>
      <c r="L1388" s="55"/>
      <c r="M1388" s="55"/>
      <c r="N1388" s="54" t="s">
        <v>48</v>
      </c>
    </row>
    <row r="1389" spans="1:14" x14ac:dyDescent="0.35">
      <c r="A1389" s="54" t="str">
        <f t="shared" si="21"/>
        <v>2026-VL Long-11-0</v>
      </c>
      <c r="B1389" s="54">
        <v>2026</v>
      </c>
      <c r="C1389" s="54" t="s">
        <v>9</v>
      </c>
      <c r="D1389" s="54">
        <v>11</v>
      </c>
      <c r="E1389" s="54">
        <v>0</v>
      </c>
      <c r="F1389" s="55"/>
      <c r="G1389" s="55"/>
      <c r="H1389" s="55"/>
      <c r="I1389" s="55"/>
      <c r="J1389" s="55"/>
      <c r="K1389" s="56"/>
      <c r="L1389" s="55"/>
      <c r="M1389" s="55"/>
      <c r="N1389" s="54" t="s">
        <v>48</v>
      </c>
    </row>
    <row r="1390" spans="1:14" x14ac:dyDescent="0.35">
      <c r="A1390" s="54" t="str">
        <f t="shared" si="21"/>
        <v>2026-VL Long-12-0</v>
      </c>
      <c r="B1390" s="54">
        <v>2026</v>
      </c>
      <c r="C1390" s="54" t="s">
        <v>9</v>
      </c>
      <c r="D1390" s="54">
        <v>12</v>
      </c>
      <c r="E1390" s="54">
        <v>0</v>
      </c>
      <c r="F1390" s="55"/>
      <c r="G1390" s="55"/>
      <c r="H1390" s="55"/>
      <c r="I1390" s="55"/>
      <c r="J1390" s="55"/>
      <c r="K1390" s="56"/>
      <c r="L1390" s="55"/>
      <c r="M1390" s="55"/>
      <c r="N1390" s="54" t="s">
        <v>48</v>
      </c>
    </row>
    <row r="1391" spans="1:14" x14ac:dyDescent="0.35">
      <c r="A1391" s="54" t="str">
        <f t="shared" si="21"/>
        <v>2026-VL Long-13-0</v>
      </c>
      <c r="B1391" s="54">
        <v>2026</v>
      </c>
      <c r="C1391" s="54" t="s">
        <v>9</v>
      </c>
      <c r="D1391" s="54">
        <v>13</v>
      </c>
      <c r="E1391" s="54">
        <v>0</v>
      </c>
      <c r="F1391" s="55"/>
      <c r="G1391" s="55"/>
      <c r="H1391" s="55"/>
      <c r="I1391" s="55"/>
      <c r="J1391" s="55"/>
      <c r="K1391" s="56"/>
      <c r="L1391" s="55"/>
      <c r="M1391" s="55"/>
      <c r="N1391" s="54" t="s">
        <v>48</v>
      </c>
    </row>
    <row r="1392" spans="1:14" x14ac:dyDescent="0.35">
      <c r="A1392" s="54" t="str">
        <f t="shared" si="21"/>
        <v>2026-VL Long-14-0</v>
      </c>
      <c r="B1392" s="54">
        <v>2026</v>
      </c>
      <c r="C1392" s="54" t="s">
        <v>9</v>
      </c>
      <c r="D1392" s="54">
        <v>14</v>
      </c>
      <c r="E1392" s="54">
        <v>0</v>
      </c>
      <c r="F1392" s="55"/>
      <c r="G1392" s="55"/>
      <c r="H1392" s="55"/>
      <c r="I1392" s="55"/>
      <c r="J1392" s="55"/>
      <c r="K1392" s="56"/>
      <c r="L1392" s="55"/>
      <c r="M1392" s="55"/>
      <c r="N1392" s="54" t="s">
        <v>48</v>
      </c>
    </row>
    <row r="1393" spans="1:14" x14ac:dyDescent="0.35">
      <c r="A1393" s="54" t="str">
        <f t="shared" si="21"/>
        <v>2026-VL Long-15-0</v>
      </c>
      <c r="B1393" s="54">
        <v>2026</v>
      </c>
      <c r="C1393" s="54" t="s">
        <v>9</v>
      </c>
      <c r="D1393" s="54">
        <v>15</v>
      </c>
      <c r="E1393" s="54">
        <v>0</v>
      </c>
      <c r="F1393" s="55"/>
      <c r="G1393" s="55"/>
      <c r="H1393" s="55"/>
      <c r="I1393" s="55"/>
      <c r="J1393" s="55"/>
      <c r="K1393" s="56"/>
      <c r="L1393" s="55"/>
      <c r="M1393" s="55"/>
      <c r="N1393" s="54" t="s">
        <v>48</v>
      </c>
    </row>
    <row r="1394" spans="1:14" x14ac:dyDescent="0.35">
      <c r="A1394" s="54" t="str">
        <f t="shared" si="21"/>
        <v>2026-VL Long-16-0</v>
      </c>
      <c r="B1394" s="54">
        <v>2026</v>
      </c>
      <c r="C1394" s="54" t="s">
        <v>9</v>
      </c>
      <c r="D1394" s="54">
        <v>16</v>
      </c>
      <c r="E1394" s="54">
        <v>0</v>
      </c>
      <c r="F1394" s="55"/>
      <c r="G1394" s="55"/>
      <c r="H1394" s="55"/>
      <c r="I1394" s="55"/>
      <c r="J1394" s="55"/>
      <c r="K1394" s="56"/>
      <c r="L1394" s="55"/>
      <c r="M1394" s="55"/>
      <c r="N1394" s="54" t="s">
        <v>48</v>
      </c>
    </row>
    <row r="1395" spans="1:14" x14ac:dyDescent="0.35">
      <c r="A1395" s="54" t="str">
        <f t="shared" si="21"/>
        <v>2026-VL Long-17-0</v>
      </c>
      <c r="B1395" s="54">
        <v>2026</v>
      </c>
      <c r="C1395" s="54" t="s">
        <v>9</v>
      </c>
      <c r="D1395" s="54">
        <v>17</v>
      </c>
      <c r="E1395" s="54">
        <v>0</v>
      </c>
      <c r="F1395" s="55"/>
      <c r="G1395" s="55"/>
      <c r="H1395" s="55"/>
      <c r="I1395" s="55"/>
      <c r="J1395" s="55"/>
      <c r="K1395" s="56"/>
      <c r="L1395" s="55"/>
      <c r="M1395" s="55"/>
      <c r="N1395" s="54" t="s">
        <v>48</v>
      </c>
    </row>
    <row r="1396" spans="1:14" x14ac:dyDescent="0.35">
      <c r="A1396" s="54" t="str">
        <f t="shared" si="21"/>
        <v>2026-VL Long-18-0</v>
      </c>
      <c r="B1396" s="54">
        <v>2026</v>
      </c>
      <c r="C1396" s="54" t="s">
        <v>9</v>
      </c>
      <c r="D1396" s="54">
        <v>18</v>
      </c>
      <c r="E1396" s="54">
        <v>0</v>
      </c>
      <c r="F1396" s="55"/>
      <c r="G1396" s="55"/>
      <c r="H1396" s="55"/>
      <c r="I1396" s="55"/>
      <c r="J1396" s="55"/>
      <c r="K1396" s="56"/>
      <c r="L1396" s="55"/>
      <c r="M1396" s="55"/>
      <c r="N1396" s="54" t="s">
        <v>48</v>
      </c>
    </row>
    <row r="1397" spans="1:14" x14ac:dyDescent="0.35">
      <c r="A1397" s="54" t="str">
        <f t="shared" si="21"/>
        <v>2026-VL Long-19-0</v>
      </c>
      <c r="B1397" s="54">
        <v>2026</v>
      </c>
      <c r="C1397" s="54" t="s">
        <v>9</v>
      </c>
      <c r="D1397" s="54">
        <v>19</v>
      </c>
      <c r="E1397" s="54">
        <v>0</v>
      </c>
      <c r="F1397" s="55"/>
      <c r="G1397" s="55"/>
      <c r="H1397" s="55"/>
      <c r="I1397" s="55"/>
      <c r="J1397" s="55"/>
      <c r="K1397" s="56"/>
      <c r="L1397" s="55"/>
      <c r="M1397" s="55"/>
      <c r="N1397" s="54" t="s">
        <v>48</v>
      </c>
    </row>
    <row r="1398" spans="1:14" x14ac:dyDescent="0.35">
      <c r="A1398" s="54" t="str">
        <f t="shared" si="21"/>
        <v>2026-VL Long-20-0</v>
      </c>
      <c r="B1398" s="54">
        <v>2026</v>
      </c>
      <c r="C1398" s="54" t="s">
        <v>9</v>
      </c>
      <c r="D1398" s="54">
        <v>20</v>
      </c>
      <c r="E1398" s="54">
        <v>0</v>
      </c>
      <c r="F1398" s="55"/>
      <c r="G1398" s="55"/>
      <c r="H1398" s="55"/>
      <c r="I1398" s="55"/>
      <c r="J1398" s="55"/>
      <c r="K1398" s="56"/>
      <c r="L1398" s="55"/>
      <c r="M1398" s="55"/>
      <c r="N1398" s="54" t="s">
        <v>48</v>
      </c>
    </row>
    <row r="1399" spans="1:14" x14ac:dyDescent="0.35">
      <c r="A1399" s="54" t="str">
        <f t="shared" si="21"/>
        <v>2026-VL Long-21-0</v>
      </c>
      <c r="B1399" s="54">
        <v>2026</v>
      </c>
      <c r="C1399" s="54" t="s">
        <v>9</v>
      </c>
      <c r="D1399" s="54">
        <v>21</v>
      </c>
      <c r="E1399" s="54">
        <v>0</v>
      </c>
      <c r="F1399" s="55"/>
      <c r="G1399" s="55"/>
      <c r="H1399" s="55"/>
      <c r="I1399" s="55"/>
      <c r="J1399" s="55"/>
      <c r="K1399" s="56"/>
      <c r="L1399" s="55"/>
      <c r="M1399" s="55"/>
      <c r="N1399" s="54" t="s">
        <v>48</v>
      </c>
    </row>
    <row r="1400" spans="1:14" x14ac:dyDescent="0.35">
      <c r="A1400" s="54" t="str">
        <f t="shared" si="21"/>
        <v>2026-VL Long-22-0</v>
      </c>
      <c r="B1400" s="54">
        <v>2026</v>
      </c>
      <c r="C1400" s="54" t="s">
        <v>9</v>
      </c>
      <c r="D1400" s="54">
        <v>22</v>
      </c>
      <c r="E1400" s="54">
        <v>0</v>
      </c>
      <c r="F1400" s="55"/>
      <c r="G1400" s="55"/>
      <c r="H1400" s="55"/>
      <c r="I1400" s="55"/>
      <c r="J1400" s="55"/>
      <c r="K1400" s="56"/>
      <c r="L1400" s="55"/>
      <c r="M1400" s="55"/>
      <c r="N1400" s="54" t="s">
        <v>48</v>
      </c>
    </row>
    <row r="1401" spans="1:14" x14ac:dyDescent="0.35">
      <c r="A1401" s="54" t="str">
        <f t="shared" si="21"/>
        <v>2026-VL Long-23-0</v>
      </c>
      <c r="B1401" s="54">
        <v>2026</v>
      </c>
      <c r="C1401" s="54" t="s">
        <v>9</v>
      </c>
      <c r="D1401" s="54">
        <v>23</v>
      </c>
      <c r="E1401" s="54">
        <v>0</v>
      </c>
      <c r="F1401" s="55"/>
      <c r="G1401" s="55"/>
      <c r="H1401" s="55"/>
      <c r="I1401" s="55"/>
      <c r="J1401" s="55"/>
      <c r="K1401" s="56"/>
      <c r="L1401" s="55"/>
      <c r="M1401" s="55"/>
      <c r="N1401" s="54" t="s">
        <v>48</v>
      </c>
    </row>
    <row r="1402" spans="1:14" x14ac:dyDescent="0.35">
      <c r="A1402" s="54" t="str">
        <f t="shared" si="21"/>
        <v>2026-VL Long-24-0</v>
      </c>
      <c r="B1402" s="54">
        <v>2026</v>
      </c>
      <c r="C1402" s="54" t="s">
        <v>9</v>
      </c>
      <c r="D1402" s="54">
        <v>24</v>
      </c>
      <c r="E1402" s="54">
        <v>0</v>
      </c>
      <c r="F1402" s="55"/>
      <c r="G1402" s="55"/>
      <c r="H1402" s="55"/>
      <c r="I1402" s="55"/>
      <c r="J1402" s="55"/>
      <c r="K1402" s="56"/>
      <c r="L1402" s="55"/>
      <c r="M1402" s="55"/>
      <c r="N1402" s="54" t="s">
        <v>48</v>
      </c>
    </row>
    <row r="1403" spans="1:14" x14ac:dyDescent="0.35">
      <c r="A1403" s="54" t="str">
        <f t="shared" si="21"/>
        <v>2026-VL Long-25-0</v>
      </c>
      <c r="B1403" s="54">
        <v>2026</v>
      </c>
      <c r="C1403" s="54" t="s">
        <v>9</v>
      </c>
      <c r="D1403" s="54">
        <v>25</v>
      </c>
      <c r="E1403" s="54">
        <v>0</v>
      </c>
      <c r="F1403" s="55"/>
      <c r="G1403" s="55"/>
      <c r="H1403" s="55"/>
      <c r="I1403" s="55"/>
      <c r="J1403" s="55"/>
      <c r="K1403" s="56"/>
      <c r="L1403" s="55"/>
      <c r="M1403" s="55"/>
      <c r="N1403" s="54" t="s">
        <v>48</v>
      </c>
    </row>
    <row r="1404" spans="1:14" x14ac:dyDescent="0.35">
      <c r="A1404" s="54" t="str">
        <f t="shared" si="21"/>
        <v>2026-VL Long-26-0</v>
      </c>
      <c r="B1404" s="54">
        <v>2026</v>
      </c>
      <c r="C1404" s="54" t="s">
        <v>9</v>
      </c>
      <c r="D1404" s="54">
        <v>26</v>
      </c>
      <c r="E1404" s="54">
        <v>0</v>
      </c>
      <c r="F1404" s="55"/>
      <c r="G1404" s="55"/>
      <c r="H1404" s="55"/>
      <c r="I1404" s="55"/>
      <c r="J1404" s="55"/>
      <c r="K1404" s="56"/>
      <c r="L1404" s="55"/>
      <c r="M1404" s="55"/>
      <c r="N1404" s="54" t="s">
        <v>48</v>
      </c>
    </row>
    <row r="1405" spans="1:14" x14ac:dyDescent="0.35">
      <c r="A1405" s="54" t="str">
        <f t="shared" si="21"/>
        <v>2026-VL Long-27-0</v>
      </c>
      <c r="B1405" s="54">
        <v>2026</v>
      </c>
      <c r="C1405" s="54" t="s">
        <v>9</v>
      </c>
      <c r="D1405" s="54">
        <v>27</v>
      </c>
      <c r="E1405" s="54">
        <v>0</v>
      </c>
      <c r="F1405" s="55"/>
      <c r="G1405" s="55"/>
      <c r="H1405" s="55"/>
      <c r="I1405" s="55"/>
      <c r="J1405" s="55"/>
      <c r="K1405" s="56"/>
      <c r="L1405" s="55"/>
      <c r="M1405" s="55"/>
      <c r="N1405" s="54" t="s">
        <v>48</v>
      </c>
    </row>
    <row r="1406" spans="1:14" x14ac:dyDescent="0.35">
      <c r="A1406" s="54" t="str">
        <f t="shared" si="21"/>
        <v>2026-VL Long-28-0</v>
      </c>
      <c r="B1406" s="54">
        <v>2026</v>
      </c>
      <c r="C1406" s="54" t="s">
        <v>9</v>
      </c>
      <c r="D1406" s="54">
        <v>28</v>
      </c>
      <c r="E1406" s="54">
        <v>0</v>
      </c>
      <c r="F1406" s="55"/>
      <c r="G1406" s="55"/>
      <c r="H1406" s="55"/>
      <c r="I1406" s="55"/>
      <c r="J1406" s="55"/>
      <c r="K1406" s="56"/>
      <c r="L1406" s="55"/>
      <c r="M1406" s="55"/>
      <c r="N1406" s="54" t="s">
        <v>48</v>
      </c>
    </row>
    <row r="1407" spans="1:14" x14ac:dyDescent="0.35">
      <c r="A1407" s="54" t="str">
        <f t="shared" si="21"/>
        <v>2026-VL Long-29-0</v>
      </c>
      <c r="B1407" s="54">
        <v>2026</v>
      </c>
      <c r="C1407" s="54" t="s">
        <v>9</v>
      </c>
      <c r="D1407" s="54">
        <v>29</v>
      </c>
      <c r="E1407" s="54">
        <v>0</v>
      </c>
      <c r="F1407" s="55"/>
      <c r="G1407" s="55"/>
      <c r="H1407" s="55"/>
      <c r="I1407" s="55"/>
      <c r="J1407" s="55"/>
      <c r="K1407" s="56"/>
      <c r="L1407" s="55"/>
      <c r="M1407" s="55"/>
      <c r="N1407" s="54" t="s">
        <v>48</v>
      </c>
    </row>
    <row r="1408" spans="1:14" x14ac:dyDescent="0.35">
      <c r="A1408" s="54" t="str">
        <f t="shared" si="21"/>
        <v>2026-VL Long-30-0</v>
      </c>
      <c r="B1408" s="54">
        <v>2026</v>
      </c>
      <c r="C1408" s="54" t="s">
        <v>9</v>
      </c>
      <c r="D1408" s="54">
        <v>30</v>
      </c>
      <c r="E1408" s="54">
        <v>0</v>
      </c>
      <c r="F1408" s="55"/>
      <c r="G1408" s="55"/>
      <c r="H1408" s="55"/>
      <c r="I1408" s="55"/>
      <c r="J1408" s="55"/>
      <c r="K1408" s="56"/>
      <c r="L1408" s="55"/>
      <c r="M1408" s="55"/>
      <c r="N1408" s="54" t="s">
        <v>48</v>
      </c>
    </row>
    <row r="1409" spans="1:14" x14ac:dyDescent="0.35">
      <c r="A1409" s="54" t="str">
        <f t="shared" si="21"/>
        <v>2026-VL Long-31-0</v>
      </c>
      <c r="B1409" s="54">
        <v>2026</v>
      </c>
      <c r="C1409" s="54" t="s">
        <v>9</v>
      </c>
      <c r="D1409" s="54">
        <v>31</v>
      </c>
      <c r="E1409" s="54">
        <v>0</v>
      </c>
      <c r="F1409" s="55"/>
      <c r="G1409" s="55"/>
      <c r="H1409" s="55"/>
      <c r="I1409" s="55"/>
      <c r="J1409" s="55"/>
      <c r="K1409" s="56"/>
      <c r="L1409" s="55"/>
      <c r="M1409" s="55"/>
      <c r="N1409" s="54" t="s">
        <v>48</v>
      </c>
    </row>
    <row r="1410" spans="1:14" x14ac:dyDescent="0.35">
      <c r="A1410" s="54" t="str">
        <f t="shared" si="21"/>
        <v>2026-VL Long-32-0</v>
      </c>
      <c r="B1410" s="54">
        <v>2026</v>
      </c>
      <c r="C1410" s="54" t="s">
        <v>9</v>
      </c>
      <c r="D1410" s="54">
        <v>32</v>
      </c>
      <c r="E1410" s="54">
        <v>0</v>
      </c>
      <c r="F1410" s="55"/>
      <c r="G1410" s="55"/>
      <c r="H1410" s="55"/>
      <c r="I1410" s="55"/>
      <c r="J1410" s="55"/>
      <c r="K1410" s="56"/>
      <c r="L1410" s="55"/>
      <c r="M1410" s="55"/>
      <c r="N1410" s="54" t="s">
        <v>48</v>
      </c>
    </row>
    <row r="1411" spans="1:14" x14ac:dyDescent="0.35">
      <c r="A1411" s="54" t="str">
        <f t="shared" ref="A1411:A1474" si="22">B1411 &amp; "-" &amp; C1411 &amp; "-" &amp; D1411 &amp; "-" &amp; E1411</f>
        <v>2026-VL Long-33-0</v>
      </c>
      <c r="B1411" s="54">
        <v>2026</v>
      </c>
      <c r="C1411" s="54" t="s">
        <v>9</v>
      </c>
      <c r="D1411" s="54">
        <v>33</v>
      </c>
      <c r="E1411" s="54">
        <v>0</v>
      </c>
      <c r="F1411" s="55"/>
      <c r="G1411" s="55"/>
      <c r="H1411" s="55"/>
      <c r="I1411" s="55"/>
      <c r="J1411" s="55"/>
      <c r="K1411" s="56"/>
      <c r="L1411" s="55"/>
      <c r="M1411" s="55"/>
      <c r="N1411" s="54" t="s">
        <v>48</v>
      </c>
    </row>
    <row r="1412" spans="1:14" x14ac:dyDescent="0.35">
      <c r="A1412" s="54" t="str">
        <f t="shared" si="22"/>
        <v>2026-VL Long-34-0</v>
      </c>
      <c r="B1412" s="54">
        <v>2026</v>
      </c>
      <c r="C1412" s="54" t="s">
        <v>9</v>
      </c>
      <c r="D1412" s="54">
        <v>34</v>
      </c>
      <c r="E1412" s="54">
        <v>0</v>
      </c>
      <c r="F1412" s="55"/>
      <c r="G1412" s="55"/>
      <c r="H1412" s="55"/>
      <c r="I1412" s="55"/>
      <c r="J1412" s="55"/>
      <c r="K1412" s="56"/>
      <c r="L1412" s="55"/>
      <c r="M1412" s="55"/>
      <c r="N1412" s="54" t="s">
        <v>48</v>
      </c>
    </row>
    <row r="1413" spans="1:14" x14ac:dyDescent="0.35">
      <c r="A1413" s="54" t="str">
        <f t="shared" si="22"/>
        <v>2026-VL Long-35-0</v>
      </c>
      <c r="B1413" s="54">
        <v>2026</v>
      </c>
      <c r="C1413" s="54" t="s">
        <v>9</v>
      </c>
      <c r="D1413" s="54">
        <v>35</v>
      </c>
      <c r="E1413" s="54">
        <v>0</v>
      </c>
      <c r="F1413" s="55"/>
      <c r="G1413" s="55"/>
      <c r="H1413" s="55"/>
      <c r="I1413" s="55"/>
      <c r="J1413" s="55"/>
      <c r="K1413" s="56"/>
      <c r="L1413" s="55"/>
      <c r="M1413" s="55"/>
      <c r="N1413" s="54" t="s">
        <v>48</v>
      </c>
    </row>
    <row r="1414" spans="1:14" x14ac:dyDescent="0.35">
      <c r="A1414" s="54" t="str">
        <f t="shared" si="22"/>
        <v>2026-VL Long-36-0</v>
      </c>
      <c r="B1414" s="54">
        <v>2026</v>
      </c>
      <c r="C1414" s="54" t="s">
        <v>9</v>
      </c>
      <c r="D1414" s="54">
        <v>36</v>
      </c>
      <c r="E1414" s="54">
        <v>0</v>
      </c>
      <c r="F1414" s="55"/>
      <c r="G1414" s="55"/>
      <c r="H1414" s="55"/>
      <c r="I1414" s="55"/>
      <c r="J1414" s="55"/>
      <c r="K1414" s="56"/>
      <c r="L1414" s="55"/>
      <c r="M1414" s="55"/>
      <c r="N1414" s="54" t="s">
        <v>48</v>
      </c>
    </row>
    <row r="1415" spans="1:14" x14ac:dyDescent="0.35">
      <c r="A1415" s="54" t="str">
        <f t="shared" si="22"/>
        <v>2026-VL Long-37-0</v>
      </c>
      <c r="B1415" s="54">
        <v>2026</v>
      </c>
      <c r="C1415" s="54" t="s">
        <v>9</v>
      </c>
      <c r="D1415" s="54">
        <v>37</v>
      </c>
      <c r="E1415" s="54">
        <v>0</v>
      </c>
      <c r="F1415" s="55"/>
      <c r="G1415" s="55"/>
      <c r="H1415" s="55"/>
      <c r="I1415" s="55"/>
      <c r="J1415" s="55"/>
      <c r="K1415" s="56"/>
      <c r="L1415" s="55"/>
      <c r="M1415" s="55"/>
      <c r="N1415" s="54" t="s">
        <v>48</v>
      </c>
    </row>
    <row r="1416" spans="1:14" x14ac:dyDescent="0.35">
      <c r="A1416" s="54" t="str">
        <f t="shared" si="22"/>
        <v>2026-VL Long-38-0</v>
      </c>
      <c r="B1416" s="54">
        <v>2026</v>
      </c>
      <c r="C1416" s="54" t="s">
        <v>9</v>
      </c>
      <c r="D1416" s="54">
        <v>38</v>
      </c>
      <c r="E1416" s="54">
        <v>0</v>
      </c>
      <c r="F1416" s="55"/>
      <c r="G1416" s="55"/>
      <c r="H1416" s="55"/>
      <c r="I1416" s="55"/>
      <c r="J1416" s="55"/>
      <c r="K1416" s="56"/>
      <c r="L1416" s="55"/>
      <c r="M1416" s="55"/>
      <c r="N1416" s="54" t="s">
        <v>48</v>
      </c>
    </row>
    <row r="1417" spans="1:14" x14ac:dyDescent="0.35">
      <c r="A1417" s="54" t="str">
        <f t="shared" si="22"/>
        <v>2026-VL Long-39-0</v>
      </c>
      <c r="B1417" s="54">
        <v>2026</v>
      </c>
      <c r="C1417" s="54" t="s">
        <v>9</v>
      </c>
      <c r="D1417" s="54">
        <v>39</v>
      </c>
      <c r="E1417" s="54">
        <v>0</v>
      </c>
      <c r="F1417" s="55"/>
      <c r="G1417" s="55"/>
      <c r="H1417" s="55"/>
      <c r="I1417" s="55"/>
      <c r="J1417" s="55"/>
      <c r="K1417" s="56"/>
      <c r="L1417" s="55"/>
      <c r="M1417" s="55"/>
      <c r="N1417" s="54" t="s">
        <v>48</v>
      </c>
    </row>
    <row r="1418" spans="1:14" x14ac:dyDescent="0.35">
      <c r="A1418" s="54" t="str">
        <f t="shared" si="22"/>
        <v>2026-VL Long-40-0</v>
      </c>
      <c r="B1418" s="54">
        <v>2026</v>
      </c>
      <c r="C1418" s="54" t="s">
        <v>9</v>
      </c>
      <c r="D1418" s="54">
        <v>40</v>
      </c>
      <c r="E1418" s="54">
        <v>0</v>
      </c>
      <c r="F1418" s="55"/>
      <c r="G1418" s="55"/>
      <c r="H1418" s="55"/>
      <c r="I1418" s="55"/>
      <c r="J1418" s="55"/>
      <c r="K1418" s="56"/>
      <c r="L1418" s="55"/>
      <c r="M1418" s="55"/>
      <c r="N1418" s="54" t="s">
        <v>48</v>
      </c>
    </row>
    <row r="1419" spans="1:14" x14ac:dyDescent="0.35">
      <c r="A1419" s="54" t="str">
        <f t="shared" si="22"/>
        <v>2026-VL Long-41-0</v>
      </c>
      <c r="B1419" s="54">
        <v>2026</v>
      </c>
      <c r="C1419" s="54" t="s">
        <v>9</v>
      </c>
      <c r="D1419" s="54">
        <v>41</v>
      </c>
      <c r="E1419" s="54">
        <v>0</v>
      </c>
      <c r="F1419" s="55"/>
      <c r="G1419" s="55"/>
      <c r="H1419" s="55"/>
      <c r="I1419" s="55"/>
      <c r="J1419" s="55"/>
      <c r="K1419" s="56"/>
      <c r="L1419" s="55"/>
      <c r="M1419" s="55"/>
      <c r="N1419" s="54" t="s">
        <v>48</v>
      </c>
    </row>
    <row r="1420" spans="1:14" x14ac:dyDescent="0.35">
      <c r="A1420" s="54" t="str">
        <f t="shared" si="22"/>
        <v>2026-VL Long-42-0</v>
      </c>
      <c r="B1420" s="54">
        <v>2026</v>
      </c>
      <c r="C1420" s="54" t="s">
        <v>9</v>
      </c>
      <c r="D1420" s="54">
        <v>42</v>
      </c>
      <c r="E1420" s="54">
        <v>0</v>
      </c>
      <c r="F1420" s="55"/>
      <c r="G1420" s="55"/>
      <c r="H1420" s="55"/>
      <c r="I1420" s="55"/>
      <c r="J1420" s="55"/>
      <c r="K1420" s="56"/>
      <c r="L1420" s="55"/>
      <c r="M1420" s="55"/>
      <c r="N1420" s="54" t="s">
        <v>48</v>
      </c>
    </row>
    <row r="1421" spans="1:14" x14ac:dyDescent="0.35">
      <c r="A1421" s="54" t="str">
        <f t="shared" si="22"/>
        <v>2026-VL Long-43-0</v>
      </c>
      <c r="B1421" s="54">
        <v>2026</v>
      </c>
      <c r="C1421" s="54" t="s">
        <v>9</v>
      </c>
      <c r="D1421" s="54">
        <v>43</v>
      </c>
      <c r="E1421" s="54">
        <v>0</v>
      </c>
      <c r="F1421" s="55"/>
      <c r="G1421" s="55"/>
      <c r="H1421" s="55"/>
      <c r="I1421" s="55"/>
      <c r="J1421" s="55"/>
      <c r="K1421" s="56"/>
      <c r="L1421" s="55"/>
      <c r="M1421" s="55"/>
      <c r="N1421" s="54" t="s">
        <v>48</v>
      </c>
    </row>
    <row r="1422" spans="1:14" x14ac:dyDescent="0.35">
      <c r="A1422" s="54" t="str">
        <f t="shared" si="22"/>
        <v>2026-VL Long-44-0</v>
      </c>
      <c r="B1422" s="54">
        <v>2026</v>
      </c>
      <c r="C1422" s="54" t="s">
        <v>9</v>
      </c>
      <c r="D1422" s="54">
        <v>44</v>
      </c>
      <c r="E1422" s="54">
        <v>0</v>
      </c>
      <c r="F1422" s="55"/>
      <c r="G1422" s="55"/>
      <c r="H1422" s="55"/>
      <c r="I1422" s="55"/>
      <c r="J1422" s="55"/>
      <c r="K1422" s="56"/>
      <c r="L1422" s="55"/>
      <c r="M1422" s="55"/>
      <c r="N1422" s="54" t="s">
        <v>48</v>
      </c>
    </row>
    <row r="1423" spans="1:14" x14ac:dyDescent="0.35">
      <c r="A1423" s="54" t="str">
        <f t="shared" si="22"/>
        <v>2026-VL Long-45-0</v>
      </c>
      <c r="B1423" s="54">
        <v>2026</v>
      </c>
      <c r="C1423" s="54" t="s">
        <v>9</v>
      </c>
      <c r="D1423" s="54">
        <v>45</v>
      </c>
      <c r="E1423" s="54">
        <v>0</v>
      </c>
      <c r="F1423" s="55"/>
      <c r="G1423" s="55"/>
      <c r="H1423" s="55"/>
      <c r="I1423" s="55"/>
      <c r="J1423" s="55"/>
      <c r="K1423" s="56"/>
      <c r="L1423" s="55"/>
      <c r="M1423" s="55"/>
      <c r="N1423" s="54" t="s">
        <v>48</v>
      </c>
    </row>
    <row r="1424" spans="1:14" x14ac:dyDescent="0.35">
      <c r="A1424" s="54" t="str">
        <f t="shared" si="22"/>
        <v>2026-VL Long-46-0</v>
      </c>
      <c r="B1424" s="54">
        <v>2026</v>
      </c>
      <c r="C1424" s="54" t="s">
        <v>9</v>
      </c>
      <c r="D1424" s="54">
        <v>46</v>
      </c>
      <c r="E1424" s="54">
        <v>0</v>
      </c>
      <c r="F1424" s="55"/>
      <c r="G1424" s="55"/>
      <c r="H1424" s="55"/>
      <c r="I1424" s="55"/>
      <c r="J1424" s="55"/>
      <c r="K1424" s="56"/>
      <c r="L1424" s="55"/>
      <c r="M1424" s="55"/>
      <c r="N1424" s="54" t="s">
        <v>48</v>
      </c>
    </row>
    <row r="1425" spans="1:14" x14ac:dyDescent="0.35">
      <c r="A1425" s="54" t="str">
        <f t="shared" si="22"/>
        <v>2026-VL Long-47-0</v>
      </c>
      <c r="B1425" s="54">
        <v>2026</v>
      </c>
      <c r="C1425" s="54" t="s">
        <v>9</v>
      </c>
      <c r="D1425" s="54">
        <v>47</v>
      </c>
      <c r="E1425" s="54">
        <v>0</v>
      </c>
      <c r="F1425" s="55"/>
      <c r="G1425" s="55"/>
      <c r="H1425" s="55"/>
      <c r="I1425" s="55"/>
      <c r="J1425" s="55"/>
      <c r="K1425" s="56"/>
      <c r="L1425" s="55"/>
      <c r="M1425" s="55"/>
      <c r="N1425" s="54" t="s">
        <v>48</v>
      </c>
    </row>
    <row r="1426" spans="1:14" x14ac:dyDescent="0.35">
      <c r="A1426" s="54" t="str">
        <f t="shared" si="22"/>
        <v>2026-VL Long-48-0</v>
      </c>
      <c r="B1426" s="54">
        <v>2026</v>
      </c>
      <c r="C1426" s="54" t="s">
        <v>9</v>
      </c>
      <c r="D1426" s="54">
        <v>48</v>
      </c>
      <c r="E1426" s="54">
        <v>0</v>
      </c>
      <c r="F1426" s="55"/>
      <c r="G1426" s="55"/>
      <c r="H1426" s="55"/>
      <c r="I1426" s="55"/>
      <c r="J1426" s="55"/>
      <c r="K1426" s="56"/>
      <c r="L1426" s="55"/>
      <c r="M1426" s="55"/>
      <c r="N1426" s="54" t="s">
        <v>48</v>
      </c>
    </row>
    <row r="1427" spans="1:14" x14ac:dyDescent="0.35">
      <c r="A1427" s="54" t="str">
        <f t="shared" si="22"/>
        <v>2026-VL Long-49-0</v>
      </c>
      <c r="B1427" s="54">
        <v>2026</v>
      </c>
      <c r="C1427" s="54" t="s">
        <v>9</v>
      </c>
      <c r="D1427" s="54">
        <v>49</v>
      </c>
      <c r="E1427" s="54">
        <v>0</v>
      </c>
      <c r="F1427" s="55"/>
      <c r="G1427" s="55"/>
      <c r="H1427" s="55"/>
      <c r="I1427" s="55"/>
      <c r="J1427" s="55"/>
      <c r="K1427" s="56"/>
      <c r="L1427" s="55"/>
      <c r="M1427" s="55"/>
      <c r="N1427" s="54" t="s">
        <v>48</v>
      </c>
    </row>
    <row r="1428" spans="1:14" x14ac:dyDescent="0.35">
      <c r="A1428" s="54" t="str">
        <f t="shared" si="22"/>
        <v>2026-VL Long-50-0</v>
      </c>
      <c r="B1428" s="54">
        <v>2026</v>
      </c>
      <c r="C1428" s="54" t="s">
        <v>9</v>
      </c>
      <c r="D1428" s="54">
        <v>50</v>
      </c>
      <c r="E1428" s="54">
        <v>0</v>
      </c>
      <c r="F1428" s="55"/>
      <c r="G1428" s="55"/>
      <c r="H1428" s="55"/>
      <c r="I1428" s="55"/>
      <c r="J1428" s="55"/>
      <c r="K1428" s="56"/>
      <c r="L1428" s="55"/>
      <c r="M1428" s="55"/>
      <c r="N1428" s="54" t="s">
        <v>48</v>
      </c>
    </row>
    <row r="1429" spans="1:14" x14ac:dyDescent="0.35">
      <c r="A1429" s="54" t="str">
        <f t="shared" si="22"/>
        <v>2026-VL Long-51-0</v>
      </c>
      <c r="B1429" s="54">
        <v>2026</v>
      </c>
      <c r="C1429" s="54" t="s">
        <v>9</v>
      </c>
      <c r="D1429" s="54">
        <v>51</v>
      </c>
      <c r="E1429" s="54">
        <v>0</v>
      </c>
      <c r="F1429" s="55"/>
      <c r="G1429" s="55"/>
      <c r="H1429" s="55"/>
      <c r="I1429" s="55"/>
      <c r="J1429" s="55"/>
      <c r="K1429" s="56"/>
      <c r="L1429" s="55"/>
      <c r="M1429" s="55"/>
      <c r="N1429" s="54" t="s">
        <v>48</v>
      </c>
    </row>
    <row r="1430" spans="1:14" x14ac:dyDescent="0.35">
      <c r="A1430" s="54" t="str">
        <f t="shared" si="22"/>
        <v>2026-VL Long-52-0</v>
      </c>
      <c r="B1430" s="54">
        <v>2026</v>
      </c>
      <c r="C1430" s="54" t="s">
        <v>9</v>
      </c>
      <c r="D1430" s="54">
        <v>52</v>
      </c>
      <c r="E1430" s="54">
        <v>0</v>
      </c>
      <c r="F1430" s="55"/>
      <c r="G1430" s="55"/>
      <c r="H1430" s="55"/>
      <c r="I1430" s="55"/>
      <c r="J1430" s="55"/>
      <c r="K1430" s="56"/>
      <c r="L1430" s="55"/>
      <c r="M1430" s="55"/>
      <c r="N1430" s="54" t="s">
        <v>48</v>
      </c>
    </row>
    <row r="1431" spans="1:14" x14ac:dyDescent="0.35">
      <c r="A1431" s="54" t="str">
        <f t="shared" si="22"/>
        <v>2026-VL Long-53-0</v>
      </c>
      <c r="B1431" s="54">
        <v>2026</v>
      </c>
      <c r="C1431" s="54" t="s">
        <v>9</v>
      </c>
      <c r="D1431" s="54">
        <v>53</v>
      </c>
      <c r="E1431" s="54">
        <v>0</v>
      </c>
      <c r="F1431" s="55"/>
      <c r="G1431" s="55"/>
      <c r="H1431" s="55"/>
      <c r="I1431" s="55"/>
      <c r="J1431" s="55"/>
      <c r="K1431" s="56"/>
      <c r="L1431" s="55"/>
      <c r="M1431" s="55"/>
      <c r="N1431" s="54" t="s">
        <v>48</v>
      </c>
    </row>
    <row r="1432" spans="1:14" x14ac:dyDescent="0.35">
      <c r="A1432" s="54" t="str">
        <f t="shared" si="22"/>
        <v>2026-VL Long-54-0</v>
      </c>
      <c r="B1432" s="54">
        <v>2026</v>
      </c>
      <c r="C1432" s="54" t="s">
        <v>9</v>
      </c>
      <c r="D1432" s="54">
        <v>54</v>
      </c>
      <c r="E1432" s="54">
        <v>0</v>
      </c>
      <c r="F1432" s="55"/>
      <c r="G1432" s="55"/>
      <c r="H1432" s="55"/>
      <c r="I1432" s="55"/>
      <c r="J1432" s="55"/>
      <c r="K1432" s="56"/>
      <c r="L1432" s="55"/>
      <c r="M1432" s="55"/>
      <c r="N1432" s="54" t="s">
        <v>48</v>
      </c>
    </row>
    <row r="1433" spans="1:14" x14ac:dyDescent="0.35">
      <c r="A1433" s="54" t="str">
        <f t="shared" si="22"/>
        <v>2026-VL Long-55-0</v>
      </c>
      <c r="B1433" s="54">
        <v>2026</v>
      </c>
      <c r="C1433" s="54" t="s">
        <v>9</v>
      </c>
      <c r="D1433" s="54">
        <v>55</v>
      </c>
      <c r="E1433" s="54">
        <v>0</v>
      </c>
      <c r="F1433" s="55"/>
      <c r="G1433" s="55"/>
      <c r="H1433" s="55"/>
      <c r="I1433" s="55"/>
      <c r="J1433" s="55"/>
      <c r="K1433" s="56"/>
      <c r="L1433" s="55"/>
      <c r="M1433" s="55"/>
      <c r="N1433" s="54" t="s">
        <v>48</v>
      </c>
    </row>
    <row r="1434" spans="1:14" x14ac:dyDescent="0.35">
      <c r="A1434" s="54" t="str">
        <f t="shared" si="22"/>
        <v>2026-VL Long-56-0</v>
      </c>
      <c r="B1434" s="54">
        <v>2026</v>
      </c>
      <c r="C1434" s="54" t="s">
        <v>9</v>
      </c>
      <c r="D1434" s="54">
        <v>56</v>
      </c>
      <c r="E1434" s="54">
        <v>0</v>
      </c>
      <c r="F1434" s="55"/>
      <c r="G1434" s="55"/>
      <c r="H1434" s="55"/>
      <c r="I1434" s="55"/>
      <c r="J1434" s="55"/>
      <c r="K1434" s="56"/>
      <c r="L1434" s="55"/>
      <c r="M1434" s="55"/>
      <c r="N1434" s="54" t="s">
        <v>48</v>
      </c>
    </row>
    <row r="1435" spans="1:14" x14ac:dyDescent="0.35">
      <c r="A1435" s="54" t="str">
        <f t="shared" si="22"/>
        <v>2026-VL Long-57-0</v>
      </c>
      <c r="B1435" s="54">
        <v>2026</v>
      </c>
      <c r="C1435" s="54" t="s">
        <v>9</v>
      </c>
      <c r="D1435" s="54">
        <v>57</v>
      </c>
      <c r="E1435" s="54">
        <v>0</v>
      </c>
      <c r="F1435" s="55"/>
      <c r="G1435" s="55"/>
      <c r="H1435" s="55"/>
      <c r="I1435" s="55"/>
      <c r="J1435" s="55"/>
      <c r="K1435" s="56"/>
      <c r="L1435" s="55"/>
      <c r="M1435" s="55"/>
      <c r="N1435" s="54" t="s">
        <v>48</v>
      </c>
    </row>
    <row r="1436" spans="1:14" x14ac:dyDescent="0.35">
      <c r="A1436" s="54" t="str">
        <f t="shared" si="22"/>
        <v>2026-VL Long-58-0</v>
      </c>
      <c r="B1436" s="54">
        <v>2026</v>
      </c>
      <c r="C1436" s="54" t="s">
        <v>9</v>
      </c>
      <c r="D1436" s="54">
        <v>58</v>
      </c>
      <c r="E1436" s="54">
        <v>0</v>
      </c>
      <c r="F1436" s="55"/>
      <c r="G1436" s="55"/>
      <c r="H1436" s="55"/>
      <c r="I1436" s="55"/>
      <c r="J1436" s="55"/>
      <c r="K1436" s="56"/>
      <c r="L1436" s="55"/>
      <c r="M1436" s="55"/>
      <c r="N1436" s="54" t="s">
        <v>48</v>
      </c>
    </row>
    <row r="1437" spans="1:14" x14ac:dyDescent="0.35">
      <c r="A1437" s="54" t="str">
        <f t="shared" si="22"/>
        <v>2026-VL Long-59-0</v>
      </c>
      <c r="B1437" s="54">
        <v>2026</v>
      </c>
      <c r="C1437" s="54" t="s">
        <v>9</v>
      </c>
      <c r="D1437" s="54">
        <v>59</v>
      </c>
      <c r="E1437" s="54">
        <v>0</v>
      </c>
      <c r="F1437" s="55"/>
      <c r="G1437" s="55"/>
      <c r="H1437" s="55"/>
      <c r="I1437" s="55"/>
      <c r="J1437" s="55"/>
      <c r="K1437" s="56"/>
      <c r="L1437" s="55"/>
      <c r="M1437" s="55"/>
      <c r="N1437" s="54" t="s">
        <v>48</v>
      </c>
    </row>
    <row r="1438" spans="1:14" x14ac:dyDescent="0.35">
      <c r="A1438" s="54" t="str">
        <f t="shared" si="22"/>
        <v>2026-VL Long-60-0</v>
      </c>
      <c r="B1438" s="54">
        <v>2026</v>
      </c>
      <c r="C1438" s="54" t="s">
        <v>9</v>
      </c>
      <c r="D1438" s="54">
        <v>60</v>
      </c>
      <c r="E1438" s="54">
        <v>0</v>
      </c>
      <c r="F1438" s="55"/>
      <c r="G1438" s="55"/>
      <c r="H1438" s="55"/>
      <c r="I1438" s="55"/>
      <c r="J1438" s="55"/>
      <c r="K1438" s="56"/>
      <c r="L1438" s="55"/>
      <c r="M1438" s="55"/>
      <c r="N1438" s="54" t="s">
        <v>48</v>
      </c>
    </row>
    <row r="1439" spans="1:14" x14ac:dyDescent="0.35">
      <c r="A1439" s="54" t="str">
        <f t="shared" si="22"/>
        <v>2026-VL Long-61-0</v>
      </c>
      <c r="B1439" s="54">
        <v>2026</v>
      </c>
      <c r="C1439" s="54" t="s">
        <v>9</v>
      </c>
      <c r="D1439" s="54">
        <v>61</v>
      </c>
      <c r="E1439" s="54">
        <v>0</v>
      </c>
      <c r="F1439" s="55"/>
      <c r="G1439" s="55"/>
      <c r="H1439" s="55"/>
      <c r="I1439" s="55"/>
      <c r="J1439" s="55"/>
      <c r="K1439" s="56"/>
      <c r="L1439" s="55"/>
      <c r="M1439" s="55"/>
      <c r="N1439" s="54" t="s">
        <v>48</v>
      </c>
    </row>
    <row r="1440" spans="1:14" x14ac:dyDescent="0.35">
      <c r="A1440" s="54" t="str">
        <f t="shared" si="22"/>
        <v>2026-VL Long-62-0</v>
      </c>
      <c r="B1440" s="54">
        <v>2026</v>
      </c>
      <c r="C1440" s="54" t="s">
        <v>9</v>
      </c>
      <c r="D1440" s="54">
        <v>62</v>
      </c>
      <c r="E1440" s="54">
        <v>0</v>
      </c>
      <c r="F1440" s="55"/>
      <c r="G1440" s="55"/>
      <c r="H1440" s="55"/>
      <c r="I1440" s="55"/>
      <c r="J1440" s="55"/>
      <c r="K1440" s="56"/>
      <c r="L1440" s="55"/>
      <c r="M1440" s="55"/>
      <c r="N1440" s="54" t="s">
        <v>48</v>
      </c>
    </row>
    <row r="1441" spans="1:14" x14ac:dyDescent="0.35">
      <c r="A1441" s="54" t="str">
        <f t="shared" si="22"/>
        <v>2026-VL Long-63-0</v>
      </c>
      <c r="B1441" s="54">
        <v>2026</v>
      </c>
      <c r="C1441" s="54" t="s">
        <v>9</v>
      </c>
      <c r="D1441" s="54">
        <v>63</v>
      </c>
      <c r="E1441" s="54">
        <v>0</v>
      </c>
      <c r="F1441" s="55"/>
      <c r="G1441" s="55"/>
      <c r="H1441" s="55"/>
      <c r="I1441" s="55"/>
      <c r="J1441" s="55"/>
      <c r="K1441" s="56"/>
      <c r="L1441" s="55"/>
      <c r="M1441" s="55"/>
      <c r="N1441" s="54" t="s">
        <v>48</v>
      </c>
    </row>
    <row r="1442" spans="1:14" x14ac:dyDescent="0.35">
      <c r="A1442" s="54" t="str">
        <f t="shared" si="22"/>
        <v>2026-VL Long-64-0</v>
      </c>
      <c r="B1442" s="54">
        <v>2026</v>
      </c>
      <c r="C1442" s="54" t="s">
        <v>9</v>
      </c>
      <c r="D1442" s="54">
        <v>64</v>
      </c>
      <c r="E1442" s="54">
        <v>0</v>
      </c>
      <c r="F1442" s="55"/>
      <c r="G1442" s="55"/>
      <c r="H1442" s="55"/>
      <c r="I1442" s="55"/>
      <c r="J1442" s="55"/>
      <c r="K1442" s="56"/>
      <c r="L1442" s="55"/>
      <c r="M1442" s="55"/>
      <c r="N1442" s="54" t="s">
        <v>48</v>
      </c>
    </row>
    <row r="1443" spans="1:14" x14ac:dyDescent="0.35">
      <c r="A1443" s="54" t="str">
        <f t="shared" si="22"/>
        <v>2026-VL Long-65-0</v>
      </c>
      <c r="B1443" s="54">
        <v>2026</v>
      </c>
      <c r="C1443" s="54" t="s">
        <v>9</v>
      </c>
      <c r="D1443" s="54">
        <v>65</v>
      </c>
      <c r="E1443" s="54">
        <v>0</v>
      </c>
      <c r="F1443" s="55"/>
      <c r="G1443" s="55"/>
      <c r="H1443" s="55"/>
      <c r="I1443" s="55"/>
      <c r="J1443" s="55"/>
      <c r="K1443" s="56"/>
      <c r="L1443" s="55"/>
      <c r="M1443" s="55"/>
      <c r="N1443" s="54" t="s">
        <v>48</v>
      </c>
    </row>
    <row r="1444" spans="1:14" x14ac:dyDescent="0.35">
      <c r="A1444" s="54" t="str">
        <f t="shared" si="22"/>
        <v>2026-VL Long-66-0</v>
      </c>
      <c r="B1444" s="54">
        <v>2026</v>
      </c>
      <c r="C1444" s="54" t="s">
        <v>9</v>
      </c>
      <c r="D1444" s="54">
        <v>66</v>
      </c>
      <c r="E1444" s="54">
        <v>0</v>
      </c>
      <c r="F1444" s="55"/>
      <c r="G1444" s="55"/>
      <c r="H1444" s="55"/>
      <c r="I1444" s="55"/>
      <c r="J1444" s="55"/>
      <c r="K1444" s="56"/>
      <c r="L1444" s="55"/>
      <c r="M1444" s="55"/>
      <c r="N1444" s="54" t="s">
        <v>48</v>
      </c>
    </row>
    <row r="1445" spans="1:14" x14ac:dyDescent="0.35">
      <c r="A1445" s="54" t="str">
        <f t="shared" si="22"/>
        <v>2026-VL Long-67-0</v>
      </c>
      <c r="B1445" s="54">
        <v>2026</v>
      </c>
      <c r="C1445" s="54" t="s">
        <v>9</v>
      </c>
      <c r="D1445" s="54">
        <v>67</v>
      </c>
      <c r="E1445" s="54">
        <v>0</v>
      </c>
      <c r="F1445" s="55"/>
      <c r="G1445" s="55"/>
      <c r="H1445" s="55"/>
      <c r="I1445" s="55"/>
      <c r="J1445" s="55"/>
      <c r="K1445" s="56"/>
      <c r="L1445" s="55"/>
      <c r="M1445" s="55"/>
      <c r="N1445" s="54" t="s">
        <v>48</v>
      </c>
    </row>
    <row r="1446" spans="1:14" x14ac:dyDescent="0.35">
      <c r="A1446" s="54" t="str">
        <f t="shared" si="22"/>
        <v>2026-VL Long-68-0</v>
      </c>
      <c r="B1446" s="54">
        <v>2026</v>
      </c>
      <c r="C1446" s="54" t="s">
        <v>9</v>
      </c>
      <c r="D1446" s="54">
        <v>68</v>
      </c>
      <c r="E1446" s="54">
        <v>0</v>
      </c>
      <c r="F1446" s="55"/>
      <c r="G1446" s="55"/>
      <c r="H1446" s="55"/>
      <c r="I1446" s="55"/>
      <c r="J1446" s="55"/>
      <c r="K1446" s="56"/>
      <c r="L1446" s="55"/>
      <c r="M1446" s="55"/>
      <c r="N1446" s="54" t="s">
        <v>48</v>
      </c>
    </row>
    <row r="1447" spans="1:14" x14ac:dyDescent="0.35">
      <c r="A1447" s="54" t="str">
        <f t="shared" si="22"/>
        <v>2026-VL Long-69-0</v>
      </c>
      <c r="B1447" s="54">
        <v>2026</v>
      </c>
      <c r="C1447" s="54" t="s">
        <v>9</v>
      </c>
      <c r="D1447" s="54">
        <v>69</v>
      </c>
      <c r="E1447" s="54">
        <v>0</v>
      </c>
      <c r="F1447" s="55"/>
      <c r="G1447" s="55"/>
      <c r="H1447" s="55"/>
      <c r="I1447" s="55"/>
      <c r="J1447" s="55"/>
      <c r="K1447" s="56"/>
      <c r="L1447" s="55"/>
      <c r="M1447" s="55"/>
      <c r="N1447" s="54" t="s">
        <v>48</v>
      </c>
    </row>
    <row r="1448" spans="1:14" x14ac:dyDescent="0.35">
      <c r="A1448" s="54" t="str">
        <f t="shared" si="22"/>
        <v>2026-VL Long-70-0</v>
      </c>
      <c r="B1448" s="54">
        <v>2026</v>
      </c>
      <c r="C1448" s="54" t="s">
        <v>9</v>
      </c>
      <c r="D1448" s="54">
        <v>70</v>
      </c>
      <c r="E1448" s="54">
        <v>0</v>
      </c>
      <c r="F1448" s="55"/>
      <c r="G1448" s="55"/>
      <c r="H1448" s="55"/>
      <c r="I1448" s="55"/>
      <c r="J1448" s="55"/>
      <c r="K1448" s="56"/>
      <c r="L1448" s="55"/>
      <c r="M1448" s="55"/>
      <c r="N1448" s="54" t="s">
        <v>48</v>
      </c>
    </row>
    <row r="1449" spans="1:14" x14ac:dyDescent="0.35">
      <c r="A1449" s="54" t="str">
        <f t="shared" si="22"/>
        <v>2026-VL Long-71-0</v>
      </c>
      <c r="B1449" s="54">
        <v>2026</v>
      </c>
      <c r="C1449" s="54" t="s">
        <v>9</v>
      </c>
      <c r="D1449" s="54">
        <v>71</v>
      </c>
      <c r="E1449" s="54">
        <v>0</v>
      </c>
      <c r="F1449" s="55"/>
      <c r="G1449" s="55"/>
      <c r="H1449" s="55"/>
      <c r="I1449" s="55"/>
      <c r="J1449" s="55"/>
      <c r="K1449" s="56"/>
      <c r="L1449" s="55"/>
      <c r="M1449" s="55"/>
      <c r="N1449" s="54" t="s">
        <v>48</v>
      </c>
    </row>
    <row r="1450" spans="1:14" x14ac:dyDescent="0.35">
      <c r="A1450" s="54" t="str">
        <f t="shared" si="22"/>
        <v>2026-VL Long-72-0</v>
      </c>
      <c r="B1450" s="54">
        <v>2026</v>
      </c>
      <c r="C1450" s="54" t="s">
        <v>9</v>
      </c>
      <c r="D1450" s="54">
        <v>72</v>
      </c>
      <c r="E1450" s="54">
        <v>0</v>
      </c>
      <c r="F1450" s="55"/>
      <c r="G1450" s="55"/>
      <c r="H1450" s="55"/>
      <c r="I1450" s="55"/>
      <c r="J1450" s="55"/>
      <c r="K1450" s="56"/>
      <c r="L1450" s="55"/>
      <c r="M1450" s="55"/>
      <c r="N1450" s="54" t="s">
        <v>48</v>
      </c>
    </row>
    <row r="1451" spans="1:14" x14ac:dyDescent="0.35">
      <c r="A1451" s="54" t="str">
        <f t="shared" si="22"/>
        <v>2026-VL Long-73-0</v>
      </c>
      <c r="B1451" s="54">
        <v>2026</v>
      </c>
      <c r="C1451" s="54" t="s">
        <v>9</v>
      </c>
      <c r="D1451" s="54">
        <v>73</v>
      </c>
      <c r="E1451" s="54">
        <v>0</v>
      </c>
      <c r="F1451" s="55"/>
      <c r="G1451" s="55"/>
      <c r="H1451" s="55"/>
      <c r="I1451" s="55"/>
      <c r="J1451" s="55"/>
      <c r="K1451" s="56"/>
      <c r="L1451" s="55"/>
      <c r="M1451" s="55"/>
      <c r="N1451" s="54" t="s">
        <v>48</v>
      </c>
    </row>
    <row r="1452" spans="1:14" x14ac:dyDescent="0.35">
      <c r="A1452" s="54" t="str">
        <f t="shared" si="22"/>
        <v>2026-VL Long-74-0</v>
      </c>
      <c r="B1452" s="54">
        <v>2026</v>
      </c>
      <c r="C1452" s="54" t="s">
        <v>9</v>
      </c>
      <c r="D1452" s="54">
        <v>74</v>
      </c>
      <c r="E1452" s="54">
        <v>0</v>
      </c>
      <c r="F1452" s="55"/>
      <c r="G1452" s="55"/>
      <c r="H1452" s="55"/>
      <c r="I1452" s="55"/>
      <c r="J1452" s="55"/>
      <c r="K1452" s="56"/>
      <c r="L1452" s="55"/>
      <c r="M1452" s="55"/>
      <c r="N1452" s="54" t="s">
        <v>48</v>
      </c>
    </row>
    <row r="1453" spans="1:14" x14ac:dyDescent="0.35">
      <c r="A1453" s="54" t="str">
        <f t="shared" si="22"/>
        <v>2026-VL Long-75-0</v>
      </c>
      <c r="B1453" s="54">
        <v>2026</v>
      </c>
      <c r="C1453" s="54" t="s">
        <v>9</v>
      </c>
      <c r="D1453" s="54">
        <v>75</v>
      </c>
      <c r="E1453" s="54">
        <v>0</v>
      </c>
      <c r="F1453" s="55"/>
      <c r="G1453" s="55"/>
      <c r="H1453" s="55"/>
      <c r="I1453" s="55"/>
      <c r="J1453" s="55"/>
      <c r="K1453" s="56"/>
      <c r="L1453" s="55"/>
      <c r="M1453" s="55"/>
      <c r="N1453" s="54" t="s">
        <v>48</v>
      </c>
    </row>
    <row r="1454" spans="1:14" x14ac:dyDescent="0.35">
      <c r="A1454" s="54" t="str">
        <f t="shared" si="22"/>
        <v>2026-VL Long-76-0</v>
      </c>
      <c r="B1454" s="54">
        <v>2026</v>
      </c>
      <c r="C1454" s="54" t="s">
        <v>9</v>
      </c>
      <c r="D1454" s="54">
        <v>76</v>
      </c>
      <c r="E1454" s="54">
        <v>0</v>
      </c>
      <c r="F1454" s="55"/>
      <c r="G1454" s="55"/>
      <c r="H1454" s="55"/>
      <c r="I1454" s="55"/>
      <c r="J1454" s="55"/>
      <c r="K1454" s="56"/>
      <c r="L1454" s="55"/>
      <c r="M1454" s="55"/>
      <c r="N1454" s="54" t="s">
        <v>48</v>
      </c>
    </row>
    <row r="1455" spans="1:14" x14ac:dyDescent="0.35">
      <c r="A1455" s="54" t="str">
        <f t="shared" si="22"/>
        <v>2026-VL Long-77-0</v>
      </c>
      <c r="B1455" s="54">
        <v>2026</v>
      </c>
      <c r="C1455" s="54" t="s">
        <v>9</v>
      </c>
      <c r="D1455" s="54">
        <v>77</v>
      </c>
      <c r="E1455" s="54">
        <v>0</v>
      </c>
      <c r="F1455" s="55"/>
      <c r="G1455" s="55"/>
      <c r="H1455" s="55"/>
      <c r="I1455" s="55"/>
      <c r="J1455" s="55"/>
      <c r="K1455" s="56"/>
      <c r="L1455" s="55"/>
      <c r="M1455" s="55"/>
      <c r="N1455" s="54" t="s">
        <v>48</v>
      </c>
    </row>
    <row r="1456" spans="1:14" x14ac:dyDescent="0.35">
      <c r="A1456" s="54" t="str">
        <f t="shared" si="22"/>
        <v>2026-VL Long-78-0</v>
      </c>
      <c r="B1456" s="54">
        <v>2026</v>
      </c>
      <c r="C1456" s="54" t="s">
        <v>9</v>
      </c>
      <c r="D1456" s="54">
        <v>78</v>
      </c>
      <c r="E1456" s="54">
        <v>0</v>
      </c>
      <c r="F1456" s="55"/>
      <c r="G1456" s="55"/>
      <c r="H1456" s="55"/>
      <c r="I1456" s="55"/>
      <c r="J1456" s="55"/>
      <c r="K1456" s="56"/>
      <c r="L1456" s="55"/>
      <c r="M1456" s="55"/>
      <c r="N1456" s="54" t="s">
        <v>48</v>
      </c>
    </row>
    <row r="1457" spans="1:14" x14ac:dyDescent="0.35">
      <c r="A1457" s="54" t="str">
        <f t="shared" si="22"/>
        <v>2026-VL Long-79-0</v>
      </c>
      <c r="B1457" s="54">
        <v>2026</v>
      </c>
      <c r="C1457" s="54" t="s">
        <v>9</v>
      </c>
      <c r="D1457" s="54">
        <v>79</v>
      </c>
      <c r="E1457" s="54">
        <v>0</v>
      </c>
      <c r="F1457" s="55"/>
      <c r="G1457" s="55"/>
      <c r="H1457" s="55"/>
      <c r="I1457" s="55"/>
      <c r="J1457" s="55"/>
      <c r="K1457" s="56"/>
      <c r="L1457" s="55"/>
      <c r="M1457" s="55"/>
      <c r="N1457" s="54" t="s">
        <v>48</v>
      </c>
    </row>
    <row r="1458" spans="1:14" x14ac:dyDescent="0.35">
      <c r="A1458" s="54" t="str">
        <f t="shared" si="22"/>
        <v>2026-VL Long-80-0</v>
      </c>
      <c r="B1458" s="54">
        <v>2026</v>
      </c>
      <c r="C1458" s="54" t="s">
        <v>9</v>
      </c>
      <c r="D1458" s="54">
        <v>80</v>
      </c>
      <c r="E1458" s="54">
        <v>0</v>
      </c>
      <c r="F1458" s="55"/>
      <c r="G1458" s="55"/>
      <c r="H1458" s="55"/>
      <c r="I1458" s="55"/>
      <c r="J1458" s="55"/>
      <c r="K1458" s="56"/>
      <c r="L1458" s="55"/>
      <c r="M1458" s="55"/>
      <c r="N1458" s="54" t="s">
        <v>48</v>
      </c>
    </row>
    <row r="1459" spans="1:14" x14ac:dyDescent="0.35">
      <c r="A1459" s="54" t="str">
        <f t="shared" si="22"/>
        <v>2026-VL Long-81-0</v>
      </c>
      <c r="B1459" s="54">
        <v>2026</v>
      </c>
      <c r="C1459" s="54" t="s">
        <v>9</v>
      </c>
      <c r="D1459" s="54">
        <v>81</v>
      </c>
      <c r="E1459" s="54">
        <v>0</v>
      </c>
      <c r="F1459" s="55"/>
      <c r="G1459" s="55"/>
      <c r="H1459" s="55">
        <v>539956.29500000004</v>
      </c>
      <c r="I1459" s="55">
        <v>6521126.6220000004</v>
      </c>
      <c r="J1459" s="55">
        <v>988.11800000000005</v>
      </c>
      <c r="K1459" s="56">
        <v>46229.572245370371</v>
      </c>
      <c r="L1459" s="55">
        <v>1.6E-2</v>
      </c>
      <c r="M1459" s="55">
        <v>1.0999999999999999E-2</v>
      </c>
      <c r="N1459" s="54"/>
    </row>
    <row r="1460" spans="1:14" x14ac:dyDescent="0.35">
      <c r="A1460" s="54" t="str">
        <f t="shared" si="22"/>
        <v>2026-VL Long-82-0</v>
      </c>
      <c r="B1460" s="54">
        <v>2026</v>
      </c>
      <c r="C1460" s="54" t="s">
        <v>9</v>
      </c>
      <c r="D1460" s="54">
        <v>82</v>
      </c>
      <c r="E1460" s="54">
        <v>0</v>
      </c>
      <c r="F1460" s="55"/>
      <c r="G1460" s="55"/>
      <c r="H1460" s="55">
        <v>539947.97600000002</v>
      </c>
      <c r="I1460" s="55">
        <v>6521124.9189999998</v>
      </c>
      <c r="J1460" s="55">
        <v>987.45800000000008</v>
      </c>
      <c r="K1460" s="56">
        <v>46229.574988425928</v>
      </c>
      <c r="L1460" s="55">
        <v>0.02</v>
      </c>
      <c r="M1460" s="55">
        <v>1.0999999999999999E-2</v>
      </c>
      <c r="N1460" s="54"/>
    </row>
    <row r="1461" spans="1:14" x14ac:dyDescent="0.35">
      <c r="A1461" s="54" t="str">
        <f t="shared" si="22"/>
        <v>2026-VL Long-83-0</v>
      </c>
      <c r="B1461" s="54">
        <v>2026</v>
      </c>
      <c r="C1461" s="54" t="s">
        <v>9</v>
      </c>
      <c r="D1461" s="54">
        <v>83</v>
      </c>
      <c r="E1461" s="54">
        <v>0</v>
      </c>
      <c r="F1461" s="55"/>
      <c r="G1461" s="55"/>
      <c r="H1461" s="55"/>
      <c r="I1461" s="55"/>
      <c r="J1461" s="55"/>
      <c r="K1461" s="56"/>
      <c r="L1461" s="55"/>
      <c r="M1461" s="55"/>
      <c r="N1461" s="54" t="s">
        <v>48</v>
      </c>
    </row>
    <row r="1462" spans="1:14" x14ac:dyDescent="0.35">
      <c r="A1462" s="54" t="str">
        <f t="shared" si="22"/>
        <v>2026-VL Long-84-0</v>
      </c>
      <c r="B1462" s="54">
        <v>2026</v>
      </c>
      <c r="C1462" s="54" t="s">
        <v>9</v>
      </c>
      <c r="D1462" s="54">
        <v>84</v>
      </c>
      <c r="E1462" s="54">
        <v>0</v>
      </c>
      <c r="F1462" s="55"/>
      <c r="G1462" s="55"/>
      <c r="H1462" s="55"/>
      <c r="I1462" s="55"/>
      <c r="J1462" s="55"/>
      <c r="K1462" s="56"/>
      <c r="L1462" s="55"/>
      <c r="M1462" s="55"/>
      <c r="N1462" s="54" t="s">
        <v>48</v>
      </c>
    </row>
    <row r="1463" spans="1:14" x14ac:dyDescent="0.35">
      <c r="A1463" s="54" t="str">
        <f t="shared" si="22"/>
        <v>2026-VL Long-85-0</v>
      </c>
      <c r="B1463" s="54">
        <v>2026</v>
      </c>
      <c r="C1463" s="54" t="s">
        <v>9</v>
      </c>
      <c r="D1463" s="54">
        <v>85</v>
      </c>
      <c r="E1463" s="54">
        <v>0</v>
      </c>
      <c r="F1463" s="55"/>
      <c r="G1463" s="55"/>
      <c r="H1463" s="55"/>
      <c r="I1463" s="55"/>
      <c r="J1463" s="55"/>
      <c r="K1463" s="56"/>
      <c r="L1463" s="55"/>
      <c r="M1463" s="55"/>
      <c r="N1463" s="54" t="s">
        <v>48</v>
      </c>
    </row>
    <row r="1464" spans="1:14" x14ac:dyDescent="0.35">
      <c r="A1464" s="54" t="str">
        <f t="shared" si="22"/>
        <v>2026-VL Long-86-0</v>
      </c>
      <c r="B1464" s="54">
        <v>2026</v>
      </c>
      <c r="C1464" s="54" t="s">
        <v>9</v>
      </c>
      <c r="D1464" s="54">
        <v>86</v>
      </c>
      <c r="E1464" s="54">
        <v>0</v>
      </c>
      <c r="F1464" s="55"/>
      <c r="G1464" s="55"/>
      <c r="H1464" s="55"/>
      <c r="I1464" s="55"/>
      <c r="J1464" s="55"/>
      <c r="K1464" s="56"/>
      <c r="L1464" s="55"/>
      <c r="M1464" s="55"/>
      <c r="N1464" s="54" t="s">
        <v>48</v>
      </c>
    </row>
    <row r="1465" spans="1:14" x14ac:dyDescent="0.35">
      <c r="A1465" s="54" t="str">
        <f t="shared" si="22"/>
        <v>2026-VL Long-87-0</v>
      </c>
      <c r="B1465" s="54">
        <v>2026</v>
      </c>
      <c r="C1465" s="54" t="s">
        <v>9</v>
      </c>
      <c r="D1465" s="54">
        <v>87</v>
      </c>
      <c r="E1465" s="54">
        <v>0</v>
      </c>
      <c r="F1465" s="55"/>
      <c r="G1465" s="55"/>
      <c r="H1465" s="55"/>
      <c r="I1465" s="55"/>
      <c r="J1465" s="55"/>
      <c r="K1465" s="56"/>
      <c r="L1465" s="55"/>
      <c r="M1465" s="55"/>
      <c r="N1465" s="54" t="s">
        <v>48</v>
      </c>
    </row>
    <row r="1466" spans="1:14" x14ac:dyDescent="0.35">
      <c r="A1466" s="54" t="str">
        <f t="shared" si="22"/>
        <v>2026-VL Long-88-0</v>
      </c>
      <c r="B1466" s="54">
        <v>2026</v>
      </c>
      <c r="C1466" s="54" t="s">
        <v>9</v>
      </c>
      <c r="D1466" s="54">
        <v>88</v>
      </c>
      <c r="E1466" s="54">
        <v>0</v>
      </c>
      <c r="F1466" s="55"/>
      <c r="G1466" s="55"/>
      <c r="H1466" s="55"/>
      <c r="I1466" s="55"/>
      <c r="J1466" s="55"/>
      <c r="K1466" s="56"/>
      <c r="L1466" s="55"/>
      <c r="M1466" s="55"/>
      <c r="N1466" s="54" t="s">
        <v>48</v>
      </c>
    </row>
    <row r="1467" spans="1:14" x14ac:dyDescent="0.35">
      <c r="A1467" s="54" t="str">
        <f t="shared" si="22"/>
        <v>2026-VL Long-89-0</v>
      </c>
      <c r="B1467" s="54">
        <v>2026</v>
      </c>
      <c r="C1467" s="54" t="s">
        <v>9</v>
      </c>
      <c r="D1467" s="54">
        <v>89</v>
      </c>
      <c r="E1467" s="54">
        <v>0</v>
      </c>
      <c r="F1467" s="55"/>
      <c r="G1467" s="55"/>
      <c r="H1467" s="55">
        <v>539895.853</v>
      </c>
      <c r="I1467" s="55">
        <v>6521104.1179999998</v>
      </c>
      <c r="J1467" s="55">
        <v>981.40100000000007</v>
      </c>
      <c r="K1467" s="56">
        <v>46229.567615740743</v>
      </c>
      <c r="L1467" s="55">
        <v>1.7999999999999999E-2</v>
      </c>
      <c r="M1467" s="55">
        <v>1.0999999999999999E-2</v>
      </c>
      <c r="N1467" s="54"/>
    </row>
    <row r="1468" spans="1:14" x14ac:dyDescent="0.35">
      <c r="A1468" s="54" t="str">
        <f t="shared" si="22"/>
        <v>2026-VL Long-90-0</v>
      </c>
      <c r="B1468" s="54">
        <v>2026</v>
      </c>
      <c r="C1468" s="54" t="s">
        <v>9</v>
      </c>
      <c r="D1468" s="54">
        <v>90</v>
      </c>
      <c r="E1468" s="54">
        <v>0</v>
      </c>
      <c r="F1468" s="55"/>
      <c r="G1468" s="55"/>
      <c r="H1468" s="55"/>
      <c r="I1468" s="55"/>
      <c r="J1468" s="55"/>
      <c r="K1468" s="56"/>
      <c r="L1468" s="55"/>
      <c r="M1468" s="55"/>
      <c r="N1468" s="54" t="s">
        <v>48</v>
      </c>
    </row>
    <row r="1469" spans="1:14" x14ac:dyDescent="0.35">
      <c r="A1469" s="54" t="str">
        <f t="shared" si="22"/>
        <v>2026-VL Long-91-0</v>
      </c>
      <c r="B1469" s="54">
        <v>2026</v>
      </c>
      <c r="C1469" s="54" t="s">
        <v>9</v>
      </c>
      <c r="D1469" s="54">
        <v>91</v>
      </c>
      <c r="E1469" s="54">
        <v>0</v>
      </c>
      <c r="F1469" s="55"/>
      <c r="G1469" s="55"/>
      <c r="H1469" s="55"/>
      <c r="I1469" s="55"/>
      <c r="J1469" s="55"/>
      <c r="K1469" s="56"/>
      <c r="L1469" s="55"/>
      <c r="M1469" s="55"/>
      <c r="N1469" s="54" t="s">
        <v>48</v>
      </c>
    </row>
    <row r="1470" spans="1:14" x14ac:dyDescent="0.35">
      <c r="A1470" s="54" t="str">
        <f t="shared" si="22"/>
        <v>2026-VL Long-92-0</v>
      </c>
      <c r="B1470" s="54">
        <v>2026</v>
      </c>
      <c r="C1470" s="54" t="s">
        <v>9</v>
      </c>
      <c r="D1470" s="54">
        <v>92</v>
      </c>
      <c r="E1470" s="54">
        <v>0</v>
      </c>
      <c r="F1470" s="55"/>
      <c r="G1470" s="55"/>
      <c r="H1470" s="55"/>
      <c r="I1470" s="55"/>
      <c r="J1470" s="55"/>
      <c r="K1470" s="56"/>
      <c r="L1470" s="55"/>
      <c r="M1470" s="55"/>
      <c r="N1470" s="54" t="s">
        <v>48</v>
      </c>
    </row>
    <row r="1471" spans="1:14" x14ac:dyDescent="0.35">
      <c r="A1471" s="54" t="str">
        <f t="shared" si="22"/>
        <v>2026-VL Long-93-0</v>
      </c>
      <c r="B1471" s="54">
        <v>2026</v>
      </c>
      <c r="C1471" s="54" t="s">
        <v>9</v>
      </c>
      <c r="D1471" s="54">
        <v>93</v>
      </c>
      <c r="E1471" s="54">
        <v>0</v>
      </c>
      <c r="F1471" s="55"/>
      <c r="G1471" s="55"/>
      <c r="H1471" s="55"/>
      <c r="I1471" s="55"/>
      <c r="J1471" s="55"/>
      <c r="K1471" s="56"/>
      <c r="L1471" s="55"/>
      <c r="M1471" s="55"/>
      <c r="N1471" s="54" t="s">
        <v>48</v>
      </c>
    </row>
    <row r="1472" spans="1:14" x14ac:dyDescent="0.35">
      <c r="A1472" s="54" t="str">
        <f t="shared" si="22"/>
        <v>2026-VL Long-94-0</v>
      </c>
      <c r="B1472" s="54">
        <v>2026</v>
      </c>
      <c r="C1472" s="54" t="s">
        <v>9</v>
      </c>
      <c r="D1472" s="54">
        <v>94</v>
      </c>
      <c r="E1472" s="54">
        <v>0</v>
      </c>
      <c r="F1472" s="55"/>
      <c r="G1472" s="55"/>
      <c r="H1472" s="55"/>
      <c r="I1472" s="55"/>
      <c r="J1472" s="55"/>
      <c r="K1472" s="56"/>
      <c r="L1472" s="55"/>
      <c r="M1472" s="55"/>
      <c r="N1472" s="54" t="s">
        <v>48</v>
      </c>
    </row>
    <row r="1473" spans="1:14" x14ac:dyDescent="0.35">
      <c r="A1473" s="54" t="str">
        <f t="shared" si="22"/>
        <v>2026-VL Long-95-0</v>
      </c>
      <c r="B1473" s="54">
        <v>2026</v>
      </c>
      <c r="C1473" s="54" t="s">
        <v>9</v>
      </c>
      <c r="D1473" s="54">
        <v>95</v>
      </c>
      <c r="E1473" s="54">
        <v>0</v>
      </c>
      <c r="F1473" s="55"/>
      <c r="G1473" s="55"/>
      <c r="H1473" s="55"/>
      <c r="I1473" s="55"/>
      <c r="J1473" s="55"/>
      <c r="K1473" s="56"/>
      <c r="L1473" s="55"/>
      <c r="M1473" s="55"/>
      <c r="N1473" s="54" t="s">
        <v>48</v>
      </c>
    </row>
    <row r="1474" spans="1:14" x14ac:dyDescent="0.35">
      <c r="A1474" s="54" t="str">
        <f t="shared" si="22"/>
        <v>2026-VL Long-96-0</v>
      </c>
      <c r="B1474" s="54">
        <v>2026</v>
      </c>
      <c r="C1474" s="54" t="s">
        <v>9</v>
      </c>
      <c r="D1474" s="54">
        <v>96</v>
      </c>
      <c r="E1474" s="54">
        <v>0</v>
      </c>
      <c r="F1474" s="55"/>
      <c r="G1474" s="55"/>
      <c r="H1474" s="55"/>
      <c r="I1474" s="55"/>
      <c r="J1474" s="55"/>
      <c r="K1474" s="56"/>
      <c r="L1474" s="55"/>
      <c r="M1474" s="55"/>
      <c r="N1474" s="54" t="s">
        <v>48</v>
      </c>
    </row>
    <row r="1475" spans="1:14" x14ac:dyDescent="0.35">
      <c r="A1475" s="54" t="str">
        <f t="shared" ref="A1475:A1538" si="23">B1475 &amp; "-" &amp; C1475 &amp; "-" &amp; D1475 &amp; "-" &amp; E1475</f>
        <v>2026-VL Long-97-0</v>
      </c>
      <c r="B1475" s="54">
        <v>2026</v>
      </c>
      <c r="C1475" s="54" t="s">
        <v>9</v>
      </c>
      <c r="D1475" s="54">
        <v>97</v>
      </c>
      <c r="E1475" s="54">
        <v>0</v>
      </c>
      <c r="F1475" s="55"/>
      <c r="G1475" s="55"/>
      <c r="H1475" s="55"/>
      <c r="I1475" s="55"/>
      <c r="J1475" s="55"/>
      <c r="K1475" s="56"/>
      <c r="L1475" s="55"/>
      <c r="M1475" s="55"/>
      <c r="N1475" s="54" t="s">
        <v>48</v>
      </c>
    </row>
    <row r="1476" spans="1:14" x14ac:dyDescent="0.35">
      <c r="A1476" s="54" t="str">
        <f t="shared" si="23"/>
        <v>2026-VL Long-98-0</v>
      </c>
      <c r="B1476" s="54">
        <v>2026</v>
      </c>
      <c r="C1476" s="54" t="s">
        <v>9</v>
      </c>
      <c r="D1476" s="54">
        <v>98</v>
      </c>
      <c r="E1476" s="54">
        <v>0</v>
      </c>
      <c r="F1476" s="55"/>
      <c r="G1476" s="55"/>
      <c r="H1476" s="55"/>
      <c r="I1476" s="55"/>
      <c r="J1476" s="55"/>
      <c r="K1476" s="56"/>
      <c r="L1476" s="55"/>
      <c r="M1476" s="55"/>
      <c r="N1476" s="54" t="s">
        <v>48</v>
      </c>
    </row>
    <row r="1477" spans="1:14" x14ac:dyDescent="0.35">
      <c r="A1477" s="54" t="str">
        <f t="shared" si="23"/>
        <v>2026-VL Long-99-0</v>
      </c>
      <c r="B1477" s="54">
        <v>2026</v>
      </c>
      <c r="C1477" s="54" t="s">
        <v>9</v>
      </c>
      <c r="D1477" s="54">
        <v>99</v>
      </c>
      <c r="E1477" s="54">
        <v>0</v>
      </c>
      <c r="F1477" s="55"/>
      <c r="G1477" s="55"/>
      <c r="H1477" s="55"/>
      <c r="I1477" s="55"/>
      <c r="J1477" s="55"/>
      <c r="K1477" s="56"/>
      <c r="L1477" s="55"/>
      <c r="M1477" s="55"/>
      <c r="N1477" s="54" t="s">
        <v>48</v>
      </c>
    </row>
    <row r="1478" spans="1:14" x14ac:dyDescent="0.35">
      <c r="A1478" s="54" t="str">
        <f t="shared" si="23"/>
        <v>2026-VL Long-100-0</v>
      </c>
      <c r="B1478" s="54">
        <v>2026</v>
      </c>
      <c r="C1478" s="54" t="s">
        <v>9</v>
      </c>
      <c r="D1478" s="54">
        <v>100</v>
      </c>
      <c r="E1478" s="54">
        <v>0</v>
      </c>
      <c r="F1478" s="55"/>
      <c r="G1478" s="55"/>
      <c r="H1478" s="55"/>
      <c r="I1478" s="55"/>
      <c r="J1478" s="55"/>
      <c r="K1478" s="56"/>
      <c r="L1478" s="55"/>
      <c r="M1478" s="55"/>
      <c r="N1478" s="54" t="s">
        <v>48</v>
      </c>
    </row>
    <row r="1479" spans="1:14" x14ac:dyDescent="0.35">
      <c r="A1479" s="54" t="str">
        <f t="shared" si="23"/>
        <v>2026-VL Long-101-0</v>
      </c>
      <c r="B1479" s="54">
        <v>2026</v>
      </c>
      <c r="C1479" s="54" t="s">
        <v>9</v>
      </c>
      <c r="D1479" s="54">
        <v>101</v>
      </c>
      <c r="E1479" s="54">
        <v>0</v>
      </c>
      <c r="F1479" s="55"/>
      <c r="G1479" s="55"/>
      <c r="H1479" s="55"/>
      <c r="I1479" s="55"/>
      <c r="J1479" s="55"/>
      <c r="K1479" s="56"/>
      <c r="L1479" s="55"/>
      <c r="M1479" s="55"/>
      <c r="N1479" s="54" t="s">
        <v>48</v>
      </c>
    </row>
    <row r="1480" spans="1:14" x14ac:dyDescent="0.35">
      <c r="A1480" s="54" t="str">
        <f t="shared" si="23"/>
        <v>2026-VL Long-102-0</v>
      </c>
      <c r="B1480" s="54">
        <v>2026</v>
      </c>
      <c r="C1480" s="54" t="s">
        <v>9</v>
      </c>
      <c r="D1480" s="54">
        <v>102</v>
      </c>
      <c r="E1480" s="54">
        <v>0</v>
      </c>
      <c r="F1480" s="55"/>
      <c r="G1480" s="55"/>
      <c r="H1480" s="55"/>
      <c r="I1480" s="55"/>
      <c r="J1480" s="55"/>
      <c r="K1480" s="56"/>
      <c r="L1480" s="55"/>
      <c r="M1480" s="55"/>
      <c r="N1480" s="54" t="s">
        <v>48</v>
      </c>
    </row>
    <row r="1481" spans="1:14" x14ac:dyDescent="0.35">
      <c r="A1481" s="54" t="str">
        <f t="shared" si="23"/>
        <v>2026-VL Long-103-0</v>
      </c>
      <c r="B1481" s="54">
        <v>2026</v>
      </c>
      <c r="C1481" s="54" t="s">
        <v>9</v>
      </c>
      <c r="D1481" s="54">
        <v>103</v>
      </c>
      <c r="E1481" s="54">
        <v>0</v>
      </c>
      <c r="F1481" s="55"/>
      <c r="G1481" s="55"/>
      <c r="H1481" s="55">
        <v>539794.02599999995</v>
      </c>
      <c r="I1481" s="55">
        <v>6521068.5650000004</v>
      </c>
      <c r="J1481" s="55">
        <v>972.58300000000008</v>
      </c>
      <c r="K1481" s="56">
        <v>46229.565462962964</v>
      </c>
      <c r="L1481" s="55">
        <v>1.6E-2</v>
      </c>
      <c r="M1481" s="55">
        <v>1.0999999999999999E-2</v>
      </c>
      <c r="N1481" s="54"/>
    </row>
    <row r="1482" spans="1:14" x14ac:dyDescent="0.35">
      <c r="A1482" s="54" t="str">
        <f t="shared" si="23"/>
        <v>2026-VL Long-104-0</v>
      </c>
      <c r="B1482" s="54">
        <v>2026</v>
      </c>
      <c r="C1482" s="54" t="s">
        <v>9</v>
      </c>
      <c r="D1482" s="54">
        <v>104</v>
      </c>
      <c r="E1482" s="54">
        <v>0</v>
      </c>
      <c r="F1482" s="55"/>
      <c r="G1482" s="55"/>
      <c r="H1482" s="55"/>
      <c r="I1482" s="55"/>
      <c r="J1482" s="55"/>
      <c r="K1482" s="56"/>
      <c r="L1482" s="55"/>
      <c r="M1482" s="55"/>
      <c r="N1482" s="54" t="s">
        <v>48</v>
      </c>
    </row>
    <row r="1483" spans="1:14" x14ac:dyDescent="0.35">
      <c r="A1483" s="54" t="str">
        <f t="shared" si="23"/>
        <v>2026-VL Long-105-0</v>
      </c>
      <c r="B1483" s="54">
        <v>2026</v>
      </c>
      <c r="C1483" s="54" t="s">
        <v>9</v>
      </c>
      <c r="D1483" s="54">
        <v>105</v>
      </c>
      <c r="E1483" s="54">
        <v>0</v>
      </c>
      <c r="F1483" s="55"/>
      <c r="G1483" s="55"/>
      <c r="H1483" s="55"/>
      <c r="I1483" s="55"/>
      <c r="J1483" s="55"/>
      <c r="K1483" s="56"/>
      <c r="L1483" s="55"/>
      <c r="M1483" s="55"/>
      <c r="N1483" s="54" t="s">
        <v>48</v>
      </c>
    </row>
    <row r="1484" spans="1:14" x14ac:dyDescent="0.35">
      <c r="A1484" s="54" t="str">
        <f t="shared" si="23"/>
        <v>2026-VL Long-106-0</v>
      </c>
      <c r="B1484" s="54">
        <v>2026</v>
      </c>
      <c r="C1484" s="54" t="s">
        <v>9</v>
      </c>
      <c r="D1484" s="54">
        <v>106</v>
      </c>
      <c r="E1484" s="54">
        <v>0</v>
      </c>
      <c r="F1484" s="55"/>
      <c r="G1484" s="55"/>
      <c r="H1484" s="55">
        <v>539768.31000000006</v>
      </c>
      <c r="I1484" s="55">
        <v>6521060.0290000001</v>
      </c>
      <c r="J1484" s="55">
        <v>969.19600000000003</v>
      </c>
      <c r="K1484" s="56">
        <v>46229.564143518517</v>
      </c>
      <c r="L1484" s="55">
        <v>1.6E-2</v>
      </c>
      <c r="M1484" s="55">
        <v>1.0999999999999999E-2</v>
      </c>
      <c r="N1484" s="54"/>
    </row>
    <row r="1485" spans="1:14" x14ac:dyDescent="0.35">
      <c r="A1485" s="54" t="str">
        <f t="shared" si="23"/>
        <v>2026-VL Long-107-0</v>
      </c>
      <c r="B1485" s="54">
        <v>2026</v>
      </c>
      <c r="C1485" s="54" t="s">
        <v>9</v>
      </c>
      <c r="D1485" s="54">
        <v>107</v>
      </c>
      <c r="E1485" s="54">
        <v>0</v>
      </c>
      <c r="F1485" s="55"/>
      <c r="G1485" s="55"/>
      <c r="H1485" s="55"/>
      <c r="I1485" s="55"/>
      <c r="J1485" s="55"/>
      <c r="K1485" s="56"/>
      <c r="L1485" s="55"/>
      <c r="M1485" s="55"/>
      <c r="N1485" s="54" t="s">
        <v>48</v>
      </c>
    </row>
    <row r="1486" spans="1:14" x14ac:dyDescent="0.35">
      <c r="A1486" s="54" t="str">
        <f t="shared" si="23"/>
        <v>2026-VL Long-108-0</v>
      </c>
      <c r="B1486" s="54">
        <v>2026</v>
      </c>
      <c r="C1486" s="54" t="s">
        <v>9</v>
      </c>
      <c r="D1486" s="54">
        <v>108</v>
      </c>
      <c r="E1486" s="54">
        <v>0</v>
      </c>
      <c r="F1486" s="55"/>
      <c r="G1486" s="55"/>
      <c r="H1486" s="55"/>
      <c r="I1486" s="55"/>
      <c r="J1486" s="55"/>
      <c r="K1486" s="56"/>
      <c r="L1486" s="55"/>
      <c r="M1486" s="55"/>
      <c r="N1486" s="54" t="s">
        <v>48</v>
      </c>
    </row>
    <row r="1487" spans="1:14" x14ac:dyDescent="0.35">
      <c r="A1487" s="54" t="str">
        <f t="shared" si="23"/>
        <v>2026-VL Long-109-0</v>
      </c>
      <c r="B1487" s="54">
        <v>2026</v>
      </c>
      <c r="C1487" s="54" t="s">
        <v>9</v>
      </c>
      <c r="D1487" s="54">
        <v>109</v>
      </c>
      <c r="E1487" s="54">
        <v>0</v>
      </c>
      <c r="F1487" s="55"/>
      <c r="G1487" s="55"/>
      <c r="H1487" s="55"/>
      <c r="I1487" s="55"/>
      <c r="J1487" s="55"/>
      <c r="K1487" s="56"/>
      <c r="L1487" s="55"/>
      <c r="M1487" s="55"/>
      <c r="N1487" s="54" t="s">
        <v>48</v>
      </c>
    </row>
    <row r="1488" spans="1:14" x14ac:dyDescent="0.35">
      <c r="A1488" s="54" t="str">
        <f t="shared" si="23"/>
        <v>2026-VL Long-110-0</v>
      </c>
      <c r="B1488" s="54">
        <v>2026</v>
      </c>
      <c r="C1488" s="54" t="s">
        <v>9</v>
      </c>
      <c r="D1488" s="54">
        <v>110</v>
      </c>
      <c r="E1488" s="54">
        <v>0</v>
      </c>
      <c r="F1488" s="55"/>
      <c r="G1488" s="55"/>
      <c r="H1488" s="55"/>
      <c r="I1488" s="55"/>
      <c r="J1488" s="55"/>
      <c r="K1488" s="56"/>
      <c r="L1488" s="55"/>
      <c r="M1488" s="55"/>
      <c r="N1488" s="54" t="s">
        <v>48</v>
      </c>
    </row>
    <row r="1489" spans="1:14" x14ac:dyDescent="0.35">
      <c r="A1489" s="54" t="str">
        <f t="shared" si="23"/>
        <v>2026-VL Long-111-0</v>
      </c>
      <c r="B1489" s="54">
        <v>2026</v>
      </c>
      <c r="C1489" s="54" t="s">
        <v>9</v>
      </c>
      <c r="D1489" s="54">
        <v>111</v>
      </c>
      <c r="E1489" s="54">
        <v>0</v>
      </c>
      <c r="F1489" s="55"/>
      <c r="G1489" s="55"/>
      <c r="H1489" s="55"/>
      <c r="I1489" s="55"/>
      <c r="J1489" s="55"/>
      <c r="K1489" s="56"/>
      <c r="L1489" s="55"/>
      <c r="M1489" s="55"/>
      <c r="N1489" s="54" t="s">
        <v>48</v>
      </c>
    </row>
    <row r="1490" spans="1:14" x14ac:dyDescent="0.35">
      <c r="A1490" s="54" t="str">
        <f t="shared" si="23"/>
        <v>2026-VL Long-112-0</v>
      </c>
      <c r="B1490" s="54">
        <v>2026</v>
      </c>
      <c r="C1490" s="54" t="s">
        <v>9</v>
      </c>
      <c r="D1490" s="54">
        <v>112</v>
      </c>
      <c r="E1490" s="54">
        <v>0</v>
      </c>
      <c r="F1490" s="55"/>
      <c r="G1490" s="55"/>
      <c r="H1490" s="55"/>
      <c r="I1490" s="55"/>
      <c r="J1490" s="55"/>
      <c r="K1490" s="56"/>
      <c r="L1490" s="55"/>
      <c r="M1490" s="55"/>
      <c r="N1490" s="54" t="s">
        <v>48</v>
      </c>
    </row>
    <row r="1491" spans="1:14" x14ac:dyDescent="0.35">
      <c r="A1491" s="54" t="str">
        <f t="shared" si="23"/>
        <v>2026-VL Long-113-0</v>
      </c>
      <c r="B1491" s="54">
        <v>2026</v>
      </c>
      <c r="C1491" s="54" t="s">
        <v>9</v>
      </c>
      <c r="D1491" s="54">
        <v>113</v>
      </c>
      <c r="E1491" s="54">
        <v>0</v>
      </c>
      <c r="F1491" s="55"/>
      <c r="G1491" s="55"/>
      <c r="H1491" s="55"/>
      <c r="I1491" s="55"/>
      <c r="J1491" s="55"/>
      <c r="K1491" s="56"/>
      <c r="L1491" s="55"/>
      <c r="M1491" s="55"/>
      <c r="N1491" s="54" t="s">
        <v>48</v>
      </c>
    </row>
    <row r="1492" spans="1:14" x14ac:dyDescent="0.35">
      <c r="A1492" s="54" t="str">
        <f t="shared" si="23"/>
        <v>2026-VL Long-114-0</v>
      </c>
      <c r="B1492" s="54">
        <v>2026</v>
      </c>
      <c r="C1492" s="54" t="s">
        <v>9</v>
      </c>
      <c r="D1492" s="54">
        <v>114</v>
      </c>
      <c r="E1492" s="54">
        <v>0</v>
      </c>
      <c r="F1492" s="55"/>
      <c r="G1492" s="55"/>
      <c r="H1492" s="55"/>
      <c r="I1492" s="55"/>
      <c r="J1492" s="55"/>
      <c r="K1492" s="56"/>
      <c r="L1492" s="55"/>
      <c r="M1492" s="55"/>
      <c r="N1492" s="54" t="s">
        <v>48</v>
      </c>
    </row>
    <row r="1493" spans="1:14" x14ac:dyDescent="0.35">
      <c r="A1493" s="54" t="str">
        <f t="shared" si="23"/>
        <v>2026-VL Long-115-0</v>
      </c>
      <c r="B1493" s="54">
        <v>2026</v>
      </c>
      <c r="C1493" s="54" t="s">
        <v>9</v>
      </c>
      <c r="D1493" s="54">
        <v>115</v>
      </c>
      <c r="E1493" s="54">
        <v>0</v>
      </c>
      <c r="F1493" s="55"/>
      <c r="G1493" s="55"/>
      <c r="H1493" s="55"/>
      <c r="I1493" s="55"/>
      <c r="J1493" s="55"/>
      <c r="K1493" s="56"/>
      <c r="L1493" s="55"/>
      <c r="M1493" s="55"/>
      <c r="N1493" s="54" t="s">
        <v>48</v>
      </c>
    </row>
    <row r="1494" spans="1:14" x14ac:dyDescent="0.35">
      <c r="A1494" s="54" t="str">
        <f t="shared" si="23"/>
        <v>2026-VL Long-116-0</v>
      </c>
      <c r="B1494" s="54">
        <v>2026</v>
      </c>
      <c r="C1494" s="54" t="s">
        <v>9</v>
      </c>
      <c r="D1494" s="54">
        <v>116</v>
      </c>
      <c r="E1494" s="54">
        <v>0</v>
      </c>
      <c r="F1494" s="55"/>
      <c r="G1494" s="55"/>
      <c r="H1494" s="55"/>
      <c r="I1494" s="55"/>
      <c r="J1494" s="55"/>
      <c r="K1494" s="56"/>
      <c r="L1494" s="55"/>
      <c r="M1494" s="55"/>
      <c r="N1494" s="54" t="s">
        <v>48</v>
      </c>
    </row>
    <row r="1495" spans="1:14" x14ac:dyDescent="0.35">
      <c r="A1495" s="54" t="str">
        <f t="shared" si="23"/>
        <v>2026-VL Long-117-0</v>
      </c>
      <c r="B1495" s="54">
        <v>2026</v>
      </c>
      <c r="C1495" s="54" t="s">
        <v>9</v>
      </c>
      <c r="D1495" s="54">
        <v>117</v>
      </c>
      <c r="E1495" s="54">
        <v>0</v>
      </c>
      <c r="F1495" s="55"/>
      <c r="G1495" s="55"/>
      <c r="H1495" s="55"/>
      <c r="I1495" s="55"/>
      <c r="J1495" s="55"/>
      <c r="K1495" s="56"/>
      <c r="L1495" s="55"/>
      <c r="M1495" s="55"/>
      <c r="N1495" s="54" t="s">
        <v>48</v>
      </c>
    </row>
    <row r="1496" spans="1:14" x14ac:dyDescent="0.35">
      <c r="A1496" s="54" t="str">
        <f t="shared" si="23"/>
        <v>2026-VL Long-118-0</v>
      </c>
      <c r="B1496" s="54">
        <v>2026</v>
      </c>
      <c r="C1496" s="54" t="s">
        <v>9</v>
      </c>
      <c r="D1496" s="54">
        <v>118</v>
      </c>
      <c r="E1496" s="54">
        <v>0</v>
      </c>
      <c r="F1496" s="55"/>
      <c r="G1496" s="55"/>
      <c r="H1496" s="55"/>
      <c r="I1496" s="55"/>
      <c r="J1496" s="55"/>
      <c r="K1496" s="56"/>
      <c r="L1496" s="55"/>
      <c r="M1496" s="55"/>
      <c r="N1496" s="54" t="s">
        <v>48</v>
      </c>
    </row>
    <row r="1497" spans="1:14" x14ac:dyDescent="0.35">
      <c r="A1497" s="54" t="str">
        <f t="shared" si="23"/>
        <v>2026-VL Long-119-0</v>
      </c>
      <c r="B1497" s="54">
        <v>2026</v>
      </c>
      <c r="C1497" s="54" t="s">
        <v>9</v>
      </c>
      <c r="D1497" s="54">
        <v>119</v>
      </c>
      <c r="E1497" s="54">
        <v>0</v>
      </c>
      <c r="F1497" s="55"/>
      <c r="G1497" s="55"/>
      <c r="H1497" s="55"/>
      <c r="I1497" s="55"/>
      <c r="J1497" s="55"/>
      <c r="K1497" s="56"/>
      <c r="L1497" s="55"/>
      <c r="M1497" s="55"/>
      <c r="N1497" s="54" t="s">
        <v>48</v>
      </c>
    </row>
    <row r="1498" spans="1:14" x14ac:dyDescent="0.35">
      <c r="A1498" s="54" t="str">
        <f t="shared" si="23"/>
        <v>2026-VL Long-120-0</v>
      </c>
      <c r="B1498" s="54">
        <v>2026</v>
      </c>
      <c r="C1498" s="54" t="s">
        <v>9</v>
      </c>
      <c r="D1498" s="54">
        <v>120</v>
      </c>
      <c r="E1498" s="54">
        <v>0</v>
      </c>
      <c r="F1498" s="55"/>
      <c r="G1498" s="55"/>
      <c r="H1498" s="55"/>
      <c r="I1498" s="55"/>
      <c r="J1498" s="55"/>
      <c r="K1498" s="56"/>
      <c r="L1498" s="55"/>
      <c r="M1498" s="55"/>
      <c r="N1498" s="54" t="s">
        <v>48</v>
      </c>
    </row>
    <row r="1499" spans="1:14" x14ac:dyDescent="0.35">
      <c r="A1499" s="54" t="str">
        <f t="shared" si="23"/>
        <v>2026-VL Long-121-0</v>
      </c>
      <c r="B1499" s="54">
        <v>2026</v>
      </c>
      <c r="C1499" s="54" t="s">
        <v>9</v>
      </c>
      <c r="D1499" s="54">
        <v>121</v>
      </c>
      <c r="E1499" s="54">
        <v>0</v>
      </c>
      <c r="F1499" s="55"/>
      <c r="G1499" s="55"/>
      <c r="H1499" s="55"/>
      <c r="I1499" s="55"/>
      <c r="J1499" s="55"/>
      <c r="K1499" s="56"/>
      <c r="L1499" s="55"/>
      <c r="M1499" s="55"/>
      <c r="N1499" s="54" t="s">
        <v>48</v>
      </c>
    </row>
    <row r="1500" spans="1:14" x14ac:dyDescent="0.35">
      <c r="A1500" s="54" t="str">
        <f t="shared" si="23"/>
        <v>2026-VL Long-122-0</v>
      </c>
      <c r="B1500" s="54">
        <v>2026</v>
      </c>
      <c r="C1500" s="54" t="s">
        <v>9</v>
      </c>
      <c r="D1500" s="54">
        <v>122</v>
      </c>
      <c r="E1500" s="54">
        <v>0</v>
      </c>
      <c r="F1500" s="55"/>
      <c r="G1500" s="55"/>
      <c r="H1500" s="55"/>
      <c r="I1500" s="55"/>
      <c r="J1500" s="55"/>
      <c r="K1500" s="56"/>
      <c r="L1500" s="55"/>
      <c r="M1500" s="55"/>
      <c r="N1500" s="54" t="s">
        <v>48</v>
      </c>
    </row>
    <row r="1501" spans="1:14" x14ac:dyDescent="0.35">
      <c r="A1501" s="54" t="str">
        <f t="shared" si="23"/>
        <v>2026-VL Long-123-0</v>
      </c>
      <c r="B1501" s="54">
        <v>2026</v>
      </c>
      <c r="C1501" s="54" t="s">
        <v>9</v>
      </c>
      <c r="D1501" s="54">
        <v>123</v>
      </c>
      <c r="E1501" s="54">
        <v>0</v>
      </c>
      <c r="F1501" s="55"/>
      <c r="G1501" s="55"/>
      <c r="H1501" s="55">
        <v>539634.98499999999</v>
      </c>
      <c r="I1501" s="55">
        <v>6520993.4859999996</v>
      </c>
      <c r="J1501" s="55">
        <v>963.596</v>
      </c>
      <c r="K1501" s="56">
        <v>46229.560532407406</v>
      </c>
      <c r="L1501" s="55">
        <v>1.6E-2</v>
      </c>
      <c r="M1501" s="55">
        <v>1.0999999999999999E-2</v>
      </c>
      <c r="N1501" s="54"/>
    </row>
    <row r="1502" spans="1:14" x14ac:dyDescent="0.35">
      <c r="A1502" s="54" t="str">
        <f t="shared" si="23"/>
        <v>2026-VL Long-124-0</v>
      </c>
      <c r="B1502" s="54">
        <v>2026</v>
      </c>
      <c r="C1502" s="54" t="s">
        <v>9</v>
      </c>
      <c r="D1502" s="54">
        <v>124</v>
      </c>
      <c r="E1502" s="54">
        <v>0</v>
      </c>
      <c r="F1502" s="55"/>
      <c r="G1502" s="55"/>
      <c r="H1502" s="55"/>
      <c r="I1502" s="55"/>
      <c r="J1502" s="55"/>
      <c r="K1502" s="56"/>
      <c r="L1502" s="55"/>
      <c r="M1502" s="55"/>
      <c r="N1502" s="54" t="s">
        <v>48</v>
      </c>
    </row>
    <row r="1503" spans="1:14" x14ac:dyDescent="0.35">
      <c r="A1503" s="54" t="str">
        <f t="shared" si="23"/>
        <v>2026-VL Long-125-0</v>
      </c>
      <c r="B1503" s="54">
        <v>2026</v>
      </c>
      <c r="C1503" s="54" t="s">
        <v>9</v>
      </c>
      <c r="D1503" s="54">
        <v>125</v>
      </c>
      <c r="E1503" s="54">
        <v>0</v>
      </c>
      <c r="F1503" s="55"/>
      <c r="G1503" s="55"/>
      <c r="H1503" s="55"/>
      <c r="I1503" s="55"/>
      <c r="J1503" s="55"/>
      <c r="K1503" s="56"/>
      <c r="L1503" s="55"/>
      <c r="M1503" s="55"/>
      <c r="N1503" s="54" t="s">
        <v>48</v>
      </c>
    </row>
    <row r="1504" spans="1:14" x14ac:dyDescent="0.35">
      <c r="A1504" s="54" t="str">
        <f t="shared" si="23"/>
        <v>2026-VL Long-126-0</v>
      </c>
      <c r="B1504" s="54">
        <v>2026</v>
      </c>
      <c r="C1504" s="54" t="s">
        <v>9</v>
      </c>
      <c r="D1504" s="54">
        <v>126</v>
      </c>
      <c r="E1504" s="54">
        <v>0</v>
      </c>
      <c r="F1504" s="55"/>
      <c r="G1504" s="55"/>
      <c r="H1504" s="55"/>
      <c r="I1504" s="55"/>
      <c r="J1504" s="55"/>
      <c r="K1504" s="56"/>
      <c r="L1504" s="55"/>
      <c r="M1504" s="55"/>
      <c r="N1504" s="54" t="s">
        <v>48</v>
      </c>
    </row>
    <row r="1505" spans="1:14" x14ac:dyDescent="0.35">
      <c r="A1505" s="54" t="str">
        <f t="shared" si="23"/>
        <v>2026-VL Long-127-0</v>
      </c>
      <c r="B1505" s="54">
        <v>2026</v>
      </c>
      <c r="C1505" s="54" t="s">
        <v>9</v>
      </c>
      <c r="D1505" s="54">
        <v>127</v>
      </c>
      <c r="E1505" s="54">
        <v>0</v>
      </c>
      <c r="F1505" s="55"/>
      <c r="G1505" s="55"/>
      <c r="H1505" s="55"/>
      <c r="I1505" s="55"/>
      <c r="J1505" s="55"/>
      <c r="K1505" s="56"/>
      <c r="L1505" s="55"/>
      <c r="M1505" s="55"/>
      <c r="N1505" s="54" t="s">
        <v>48</v>
      </c>
    </row>
    <row r="1506" spans="1:14" x14ac:dyDescent="0.35">
      <c r="A1506" s="54" t="str">
        <f t="shared" si="23"/>
        <v>2026-VL Long-128-0</v>
      </c>
      <c r="B1506" s="54">
        <v>2026</v>
      </c>
      <c r="C1506" s="54" t="s">
        <v>9</v>
      </c>
      <c r="D1506" s="54">
        <v>128</v>
      </c>
      <c r="E1506" s="54">
        <v>0</v>
      </c>
      <c r="F1506" s="55"/>
      <c r="G1506" s="55"/>
      <c r="H1506" s="55"/>
      <c r="I1506" s="55"/>
      <c r="J1506" s="55"/>
      <c r="K1506" s="56"/>
      <c r="L1506" s="55"/>
      <c r="M1506" s="55"/>
      <c r="N1506" s="54" t="s">
        <v>48</v>
      </c>
    </row>
    <row r="1507" spans="1:14" x14ac:dyDescent="0.35">
      <c r="A1507" s="54" t="str">
        <f t="shared" si="23"/>
        <v>2026-VL Long-129-0</v>
      </c>
      <c r="B1507" s="54">
        <v>2026</v>
      </c>
      <c r="C1507" s="54" t="s">
        <v>9</v>
      </c>
      <c r="D1507" s="54">
        <v>129</v>
      </c>
      <c r="E1507" s="54">
        <v>0</v>
      </c>
      <c r="F1507" s="55"/>
      <c r="G1507" s="55"/>
      <c r="H1507" s="55"/>
      <c r="I1507" s="55"/>
      <c r="J1507" s="55"/>
      <c r="K1507" s="56"/>
      <c r="L1507" s="55"/>
      <c r="M1507" s="55"/>
      <c r="N1507" s="54" t="s">
        <v>48</v>
      </c>
    </row>
    <row r="1508" spans="1:14" x14ac:dyDescent="0.35">
      <c r="A1508" s="54" t="str">
        <f t="shared" si="23"/>
        <v>2026-VL Long-130-0</v>
      </c>
      <c r="B1508" s="54">
        <v>2026</v>
      </c>
      <c r="C1508" s="54" t="s">
        <v>9</v>
      </c>
      <c r="D1508" s="54">
        <v>130</v>
      </c>
      <c r="E1508" s="54">
        <v>0</v>
      </c>
      <c r="F1508" s="55"/>
      <c r="G1508" s="55"/>
      <c r="H1508" s="55"/>
      <c r="I1508" s="55"/>
      <c r="J1508" s="55"/>
      <c r="K1508" s="56"/>
      <c r="L1508" s="55"/>
      <c r="M1508" s="55"/>
      <c r="N1508" s="54" t="s">
        <v>48</v>
      </c>
    </row>
    <row r="1509" spans="1:14" x14ac:dyDescent="0.35">
      <c r="A1509" s="54" t="str">
        <f t="shared" si="23"/>
        <v>2026-VL Long-131-0</v>
      </c>
      <c r="B1509" s="54">
        <v>2026</v>
      </c>
      <c r="C1509" s="54" t="s">
        <v>9</v>
      </c>
      <c r="D1509" s="54">
        <v>131</v>
      </c>
      <c r="E1509" s="54">
        <v>0</v>
      </c>
      <c r="F1509" s="55"/>
      <c r="G1509" s="55"/>
      <c r="H1509" s="55"/>
      <c r="I1509" s="55"/>
      <c r="J1509" s="55"/>
      <c r="K1509" s="56"/>
      <c r="L1509" s="55"/>
      <c r="M1509" s="55"/>
      <c r="N1509" s="54" t="s">
        <v>48</v>
      </c>
    </row>
    <row r="1510" spans="1:14" x14ac:dyDescent="0.35">
      <c r="A1510" s="54" t="str">
        <f t="shared" si="23"/>
        <v>2026-VL Long-132-0</v>
      </c>
      <c r="B1510" s="54">
        <v>2026</v>
      </c>
      <c r="C1510" s="54" t="s">
        <v>9</v>
      </c>
      <c r="D1510" s="54">
        <v>132</v>
      </c>
      <c r="E1510" s="54">
        <v>0</v>
      </c>
      <c r="F1510" s="55"/>
      <c r="G1510" s="55"/>
      <c r="H1510" s="55"/>
      <c r="I1510" s="55"/>
      <c r="J1510" s="55"/>
      <c r="K1510" s="56"/>
      <c r="L1510" s="55"/>
      <c r="M1510" s="55"/>
      <c r="N1510" s="54" t="s">
        <v>48</v>
      </c>
    </row>
    <row r="1511" spans="1:14" x14ac:dyDescent="0.35">
      <c r="A1511" s="54" t="str">
        <f t="shared" si="23"/>
        <v>2026-VL Long-133-0</v>
      </c>
      <c r="B1511" s="54">
        <v>2026</v>
      </c>
      <c r="C1511" s="54" t="s">
        <v>9</v>
      </c>
      <c r="D1511" s="54">
        <v>133</v>
      </c>
      <c r="E1511" s="54">
        <v>0</v>
      </c>
      <c r="F1511" s="55"/>
      <c r="G1511" s="55"/>
      <c r="H1511" s="55"/>
      <c r="I1511" s="55"/>
      <c r="J1511" s="55"/>
      <c r="K1511" s="56"/>
      <c r="L1511" s="55"/>
      <c r="M1511" s="55"/>
      <c r="N1511" s="54" t="s">
        <v>48</v>
      </c>
    </row>
    <row r="1512" spans="1:14" x14ac:dyDescent="0.35">
      <c r="A1512" s="54" t="str">
        <f t="shared" si="23"/>
        <v>2026-VL Long-134-0</v>
      </c>
      <c r="B1512" s="54">
        <v>2026</v>
      </c>
      <c r="C1512" s="54" t="s">
        <v>9</v>
      </c>
      <c r="D1512" s="54">
        <v>134</v>
      </c>
      <c r="E1512" s="54">
        <v>0</v>
      </c>
      <c r="F1512" s="55"/>
      <c r="G1512" s="55"/>
      <c r="H1512" s="55"/>
      <c r="I1512" s="55"/>
      <c r="J1512" s="55"/>
      <c r="K1512" s="56"/>
      <c r="L1512" s="55"/>
      <c r="M1512" s="55"/>
      <c r="N1512" s="54" t="s">
        <v>48</v>
      </c>
    </row>
    <row r="1513" spans="1:14" x14ac:dyDescent="0.35">
      <c r="A1513" s="54" t="str">
        <f t="shared" si="23"/>
        <v>2026-VL Long-135-0</v>
      </c>
      <c r="B1513" s="54">
        <v>2026</v>
      </c>
      <c r="C1513" s="54" t="s">
        <v>9</v>
      </c>
      <c r="D1513" s="54">
        <v>135</v>
      </c>
      <c r="E1513" s="54">
        <v>0</v>
      </c>
      <c r="F1513" s="55"/>
      <c r="G1513" s="55"/>
      <c r="H1513" s="55"/>
      <c r="I1513" s="55"/>
      <c r="J1513" s="55"/>
      <c r="K1513" s="56"/>
      <c r="L1513" s="55"/>
      <c r="M1513" s="55"/>
      <c r="N1513" s="54" t="s">
        <v>48</v>
      </c>
    </row>
    <row r="1514" spans="1:14" x14ac:dyDescent="0.35">
      <c r="A1514" s="54" t="str">
        <f t="shared" si="23"/>
        <v>2026-VL Long-136-0</v>
      </c>
      <c r="B1514" s="54">
        <v>2026</v>
      </c>
      <c r="C1514" s="54" t="s">
        <v>9</v>
      </c>
      <c r="D1514" s="54">
        <v>136</v>
      </c>
      <c r="E1514" s="54">
        <v>0</v>
      </c>
      <c r="F1514" s="55"/>
      <c r="G1514" s="55"/>
      <c r="H1514" s="55"/>
      <c r="I1514" s="55"/>
      <c r="J1514" s="55"/>
      <c r="K1514" s="56"/>
      <c r="L1514" s="55"/>
      <c r="M1514" s="55"/>
      <c r="N1514" s="54" t="s">
        <v>48</v>
      </c>
    </row>
    <row r="1515" spans="1:14" x14ac:dyDescent="0.35">
      <c r="A1515" s="54" t="str">
        <f t="shared" si="23"/>
        <v>2026-VL Long-137-0</v>
      </c>
      <c r="B1515" s="54">
        <v>2026</v>
      </c>
      <c r="C1515" s="54" t="s">
        <v>9</v>
      </c>
      <c r="D1515" s="54">
        <v>137</v>
      </c>
      <c r="E1515" s="54">
        <v>0</v>
      </c>
      <c r="F1515" s="55"/>
      <c r="G1515" s="55"/>
      <c r="H1515" s="55"/>
      <c r="I1515" s="55"/>
      <c r="J1515" s="55"/>
      <c r="K1515" s="56"/>
      <c r="L1515" s="55"/>
      <c r="M1515" s="55"/>
      <c r="N1515" s="54" t="s">
        <v>48</v>
      </c>
    </row>
    <row r="1516" spans="1:14" x14ac:dyDescent="0.35">
      <c r="A1516" s="54" t="str">
        <f t="shared" si="23"/>
        <v>2026-VL Long-138-0</v>
      </c>
      <c r="B1516" s="54">
        <v>2026</v>
      </c>
      <c r="C1516" s="54" t="s">
        <v>9</v>
      </c>
      <c r="D1516" s="54">
        <v>138</v>
      </c>
      <c r="E1516" s="54">
        <v>0</v>
      </c>
      <c r="F1516" s="55"/>
      <c r="G1516" s="55"/>
      <c r="H1516" s="55"/>
      <c r="I1516" s="55"/>
      <c r="J1516" s="55"/>
      <c r="K1516" s="56"/>
      <c r="L1516" s="55"/>
      <c r="M1516" s="55"/>
      <c r="N1516" s="54" t="s">
        <v>48</v>
      </c>
    </row>
    <row r="1517" spans="1:14" x14ac:dyDescent="0.35">
      <c r="A1517" s="54" t="str">
        <f t="shared" si="23"/>
        <v>2026-VL Long-139-0</v>
      </c>
      <c r="B1517" s="54">
        <v>2026</v>
      </c>
      <c r="C1517" s="54" t="s">
        <v>9</v>
      </c>
      <c r="D1517" s="54">
        <v>139</v>
      </c>
      <c r="E1517" s="54">
        <v>0</v>
      </c>
      <c r="F1517" s="55"/>
      <c r="G1517" s="55"/>
      <c r="H1517" s="55"/>
      <c r="I1517" s="55"/>
      <c r="J1517" s="55"/>
      <c r="K1517" s="56"/>
      <c r="L1517" s="55"/>
      <c r="M1517" s="55"/>
      <c r="N1517" s="54" t="s">
        <v>48</v>
      </c>
    </row>
    <row r="1518" spans="1:14" x14ac:dyDescent="0.35">
      <c r="A1518" s="54" t="str">
        <f t="shared" si="23"/>
        <v>2026-VL Long-140-0</v>
      </c>
      <c r="B1518" s="54">
        <v>2026</v>
      </c>
      <c r="C1518" s="54" t="s">
        <v>9</v>
      </c>
      <c r="D1518" s="54">
        <v>140</v>
      </c>
      <c r="E1518" s="54">
        <v>0</v>
      </c>
      <c r="F1518" s="55"/>
      <c r="G1518" s="55"/>
      <c r="H1518" s="55"/>
      <c r="I1518" s="55"/>
      <c r="J1518" s="55"/>
      <c r="K1518" s="56"/>
      <c r="L1518" s="55"/>
      <c r="M1518" s="55"/>
      <c r="N1518" s="54" t="s">
        <v>48</v>
      </c>
    </row>
    <row r="1519" spans="1:14" x14ac:dyDescent="0.35">
      <c r="A1519" s="54" t="str">
        <f t="shared" si="23"/>
        <v>2026-VL Long-141-0</v>
      </c>
      <c r="B1519" s="54">
        <v>2026</v>
      </c>
      <c r="C1519" s="54" t="s">
        <v>9</v>
      </c>
      <c r="D1519" s="54">
        <v>141</v>
      </c>
      <c r="E1519" s="54">
        <v>0</v>
      </c>
      <c r="F1519" s="55"/>
      <c r="G1519" s="55"/>
      <c r="H1519" s="55"/>
      <c r="I1519" s="55"/>
      <c r="J1519" s="55"/>
      <c r="K1519" s="56"/>
      <c r="L1519" s="55"/>
      <c r="M1519" s="55"/>
      <c r="N1519" s="54" t="s">
        <v>48</v>
      </c>
    </row>
    <row r="1520" spans="1:14" x14ac:dyDescent="0.35">
      <c r="A1520" s="54" t="str">
        <f t="shared" si="23"/>
        <v>2026-VL Long-142-0</v>
      </c>
      <c r="B1520" s="54">
        <v>2026</v>
      </c>
      <c r="C1520" s="54" t="s">
        <v>9</v>
      </c>
      <c r="D1520" s="54">
        <v>142</v>
      </c>
      <c r="E1520" s="54">
        <v>0</v>
      </c>
      <c r="F1520" s="55"/>
      <c r="G1520" s="55"/>
      <c r="H1520" s="55"/>
      <c r="I1520" s="55"/>
      <c r="J1520" s="55"/>
      <c r="K1520" s="56"/>
      <c r="L1520" s="55"/>
      <c r="M1520" s="55"/>
      <c r="N1520" s="54" t="s">
        <v>48</v>
      </c>
    </row>
    <row r="1521" spans="1:14" x14ac:dyDescent="0.35">
      <c r="A1521" s="54" t="str">
        <f t="shared" si="23"/>
        <v>2026-VL Long-143-0</v>
      </c>
      <c r="B1521" s="54">
        <v>2026</v>
      </c>
      <c r="C1521" s="54" t="s">
        <v>9</v>
      </c>
      <c r="D1521" s="54">
        <v>143</v>
      </c>
      <c r="E1521" s="54">
        <v>0</v>
      </c>
      <c r="F1521" s="55"/>
      <c r="G1521" s="55"/>
      <c r="H1521" s="55"/>
      <c r="I1521" s="55"/>
      <c r="J1521" s="55"/>
      <c r="K1521" s="56"/>
      <c r="L1521" s="55"/>
      <c r="M1521" s="55"/>
      <c r="N1521" s="54" t="s">
        <v>48</v>
      </c>
    </row>
    <row r="1522" spans="1:14" x14ac:dyDescent="0.35">
      <c r="A1522" s="54" t="str">
        <f t="shared" si="23"/>
        <v>2026-VL Long-144-0</v>
      </c>
      <c r="B1522" s="54">
        <v>2026</v>
      </c>
      <c r="C1522" s="54" t="s">
        <v>9</v>
      </c>
      <c r="D1522" s="54">
        <v>144</v>
      </c>
      <c r="E1522" s="54">
        <v>0</v>
      </c>
      <c r="F1522" s="55"/>
      <c r="G1522" s="55"/>
      <c r="H1522" s="55"/>
      <c r="I1522" s="55"/>
      <c r="J1522" s="55"/>
      <c r="K1522" s="56"/>
      <c r="L1522" s="55"/>
      <c r="M1522" s="55"/>
      <c r="N1522" s="54" t="s">
        <v>48</v>
      </c>
    </row>
    <row r="1523" spans="1:14" x14ac:dyDescent="0.35">
      <c r="A1523" s="54" t="str">
        <f t="shared" si="23"/>
        <v>2026-VL Long-145-0</v>
      </c>
      <c r="B1523" s="54">
        <v>2026</v>
      </c>
      <c r="C1523" s="54" t="s">
        <v>9</v>
      </c>
      <c r="D1523" s="54">
        <v>145</v>
      </c>
      <c r="E1523" s="54">
        <v>0</v>
      </c>
      <c r="F1523" s="55"/>
      <c r="G1523" s="55"/>
      <c r="H1523" s="55">
        <v>539417.45799999998</v>
      </c>
      <c r="I1523" s="55">
        <v>6520917.2060000002</v>
      </c>
      <c r="J1523" s="55">
        <v>952.52100000000007</v>
      </c>
      <c r="K1523" s="56">
        <v>46229.54347222222</v>
      </c>
      <c r="L1523" s="55">
        <v>1.7000000000000001E-2</v>
      </c>
      <c r="M1523" s="55">
        <v>1.4E-2</v>
      </c>
      <c r="N1523" s="54"/>
    </row>
    <row r="1524" spans="1:14" x14ac:dyDescent="0.35">
      <c r="A1524" s="54" t="str">
        <f t="shared" si="23"/>
        <v>2026-VL Long-146-0</v>
      </c>
      <c r="B1524" s="54">
        <v>2026</v>
      </c>
      <c r="C1524" s="54" t="s">
        <v>9</v>
      </c>
      <c r="D1524" s="54">
        <v>146</v>
      </c>
      <c r="E1524" s="54">
        <v>0</v>
      </c>
      <c r="F1524" s="55"/>
      <c r="G1524" s="55"/>
      <c r="H1524" s="55">
        <v>539403.76899999997</v>
      </c>
      <c r="I1524" s="55">
        <v>6520908.7520000003</v>
      </c>
      <c r="J1524" s="55">
        <v>952.56500000000005</v>
      </c>
      <c r="K1524" s="56">
        <v>46229.538124999999</v>
      </c>
      <c r="L1524" s="55">
        <v>4.2999999999999997E-2</v>
      </c>
      <c r="M1524" s="55">
        <v>1.2999999999999999E-2</v>
      </c>
      <c r="N1524" s="54"/>
    </row>
    <row r="1525" spans="1:14" x14ac:dyDescent="0.35">
      <c r="A1525" s="54" t="str">
        <f t="shared" si="23"/>
        <v>2026-VL Long-147-0</v>
      </c>
      <c r="B1525" s="54">
        <v>2026</v>
      </c>
      <c r="C1525" s="54" t="s">
        <v>9</v>
      </c>
      <c r="D1525" s="54">
        <v>147</v>
      </c>
      <c r="E1525" s="54">
        <v>0</v>
      </c>
      <c r="F1525" s="55"/>
      <c r="G1525" s="55"/>
      <c r="H1525" s="55"/>
      <c r="I1525" s="55"/>
      <c r="J1525" s="55"/>
      <c r="K1525" s="56"/>
      <c r="L1525" s="55"/>
      <c r="M1525" s="55"/>
      <c r="N1525" s="54" t="s">
        <v>48</v>
      </c>
    </row>
    <row r="1526" spans="1:14" x14ac:dyDescent="0.35">
      <c r="A1526" s="54" t="str">
        <f t="shared" si="23"/>
        <v>2026-VL Long-148-0</v>
      </c>
      <c r="B1526" s="54">
        <v>2026</v>
      </c>
      <c r="C1526" s="54" t="s">
        <v>9</v>
      </c>
      <c r="D1526" s="54">
        <v>148</v>
      </c>
      <c r="E1526" s="54">
        <v>0</v>
      </c>
      <c r="F1526" s="55"/>
      <c r="G1526" s="55"/>
      <c r="H1526" s="55"/>
      <c r="I1526" s="55"/>
      <c r="J1526" s="55"/>
      <c r="K1526" s="56"/>
      <c r="L1526" s="55"/>
      <c r="M1526" s="55"/>
      <c r="N1526" s="54" t="s">
        <v>48</v>
      </c>
    </row>
    <row r="1527" spans="1:14" x14ac:dyDescent="0.35">
      <c r="A1527" s="54" t="str">
        <f t="shared" si="23"/>
        <v>2026-VL Long-149-0</v>
      </c>
      <c r="B1527" s="54">
        <v>2026</v>
      </c>
      <c r="C1527" s="54" t="s">
        <v>9</v>
      </c>
      <c r="D1527" s="54">
        <v>149</v>
      </c>
      <c r="E1527" s="54">
        <v>0</v>
      </c>
      <c r="F1527" s="55"/>
      <c r="G1527" s="55"/>
      <c r="H1527" s="55"/>
      <c r="I1527" s="55"/>
      <c r="J1527" s="55"/>
      <c r="K1527" s="56"/>
      <c r="L1527" s="55"/>
      <c r="M1527" s="55"/>
      <c r="N1527" s="54" t="s">
        <v>48</v>
      </c>
    </row>
    <row r="1528" spans="1:14" x14ac:dyDescent="0.35">
      <c r="A1528" s="54" t="str">
        <f t="shared" si="23"/>
        <v>2026-VL Long-150-0</v>
      </c>
      <c r="B1528" s="54">
        <v>2026</v>
      </c>
      <c r="C1528" s="54" t="s">
        <v>9</v>
      </c>
      <c r="D1528" s="54">
        <v>150</v>
      </c>
      <c r="E1528" s="54">
        <v>0</v>
      </c>
      <c r="F1528" s="55"/>
      <c r="G1528" s="55"/>
      <c r="H1528" s="55"/>
      <c r="I1528" s="55"/>
      <c r="J1528" s="55"/>
      <c r="K1528" s="56"/>
      <c r="L1528" s="55"/>
      <c r="M1528" s="55"/>
      <c r="N1528" s="54" t="s">
        <v>48</v>
      </c>
    </row>
    <row r="1529" spans="1:14" x14ac:dyDescent="0.35">
      <c r="A1529" s="54" t="str">
        <f t="shared" si="23"/>
        <v>2026-VL Long-151-0</v>
      </c>
      <c r="B1529" s="54">
        <v>2026</v>
      </c>
      <c r="C1529" s="54" t="s">
        <v>9</v>
      </c>
      <c r="D1529" s="54">
        <v>151</v>
      </c>
      <c r="E1529" s="54">
        <v>0</v>
      </c>
      <c r="F1529" s="55"/>
      <c r="G1529" s="55"/>
      <c r="H1529" s="55"/>
      <c r="I1529" s="55"/>
      <c r="J1529" s="55"/>
      <c r="K1529" s="56"/>
      <c r="L1529" s="55"/>
      <c r="M1529" s="55"/>
      <c r="N1529" s="54" t="s">
        <v>48</v>
      </c>
    </row>
    <row r="1530" spans="1:14" x14ac:dyDescent="0.35">
      <c r="A1530" s="54" t="str">
        <f t="shared" si="23"/>
        <v>2026-VL Long-152-0</v>
      </c>
      <c r="B1530" s="54">
        <v>2026</v>
      </c>
      <c r="C1530" s="54" t="s">
        <v>9</v>
      </c>
      <c r="D1530" s="54">
        <v>152</v>
      </c>
      <c r="E1530" s="54">
        <v>0</v>
      </c>
      <c r="F1530" s="55"/>
      <c r="G1530" s="55"/>
      <c r="H1530" s="55"/>
      <c r="I1530" s="55"/>
      <c r="J1530" s="55"/>
      <c r="K1530" s="56"/>
      <c r="L1530" s="55"/>
      <c r="M1530" s="55"/>
      <c r="N1530" s="54" t="s">
        <v>48</v>
      </c>
    </row>
    <row r="1531" spans="1:14" x14ac:dyDescent="0.35">
      <c r="A1531" s="54" t="str">
        <f t="shared" si="23"/>
        <v>2026-VL Long-153-0</v>
      </c>
      <c r="B1531" s="54">
        <v>2026</v>
      </c>
      <c r="C1531" s="54" t="s">
        <v>9</v>
      </c>
      <c r="D1531" s="54">
        <v>153</v>
      </c>
      <c r="E1531" s="54">
        <v>0</v>
      </c>
      <c r="F1531" s="55"/>
      <c r="G1531" s="55"/>
      <c r="H1531" s="55"/>
      <c r="I1531" s="55"/>
      <c r="J1531" s="55"/>
      <c r="K1531" s="56"/>
      <c r="L1531" s="55"/>
      <c r="M1531" s="55"/>
      <c r="N1531" s="54" t="s">
        <v>48</v>
      </c>
    </row>
    <row r="1532" spans="1:14" x14ac:dyDescent="0.35">
      <c r="A1532" s="54" t="str">
        <f t="shared" si="23"/>
        <v>2026-VL Long-154-0</v>
      </c>
      <c r="B1532" s="54">
        <v>2026</v>
      </c>
      <c r="C1532" s="54" t="s">
        <v>9</v>
      </c>
      <c r="D1532" s="54">
        <v>154</v>
      </c>
      <c r="E1532" s="54">
        <v>0</v>
      </c>
      <c r="F1532" s="55"/>
      <c r="G1532" s="55"/>
      <c r="H1532" s="55"/>
      <c r="I1532" s="55"/>
      <c r="J1532" s="55"/>
      <c r="K1532" s="56"/>
      <c r="L1532" s="55"/>
      <c r="M1532" s="55"/>
      <c r="N1532" s="54" t="s">
        <v>48</v>
      </c>
    </row>
    <row r="1533" spans="1:14" x14ac:dyDescent="0.35">
      <c r="A1533" s="54" t="str">
        <f t="shared" si="23"/>
        <v>2026-VL Long-155-0</v>
      </c>
      <c r="B1533" s="54">
        <v>2026</v>
      </c>
      <c r="C1533" s="54" t="s">
        <v>9</v>
      </c>
      <c r="D1533" s="54">
        <v>155</v>
      </c>
      <c r="E1533" s="54">
        <v>0</v>
      </c>
      <c r="F1533" s="55"/>
      <c r="G1533" s="55"/>
      <c r="H1533" s="55"/>
      <c r="I1533" s="55"/>
      <c r="J1533" s="55"/>
      <c r="K1533" s="56"/>
      <c r="L1533" s="55"/>
      <c r="M1533" s="55"/>
      <c r="N1533" s="54" t="s">
        <v>48</v>
      </c>
    </row>
    <row r="1534" spans="1:14" x14ac:dyDescent="0.35">
      <c r="A1534" s="54" t="str">
        <f t="shared" si="23"/>
        <v>2026-VL Long-156-0</v>
      </c>
      <c r="B1534" s="54">
        <v>2026</v>
      </c>
      <c r="C1534" s="54" t="s">
        <v>9</v>
      </c>
      <c r="D1534" s="54">
        <v>156</v>
      </c>
      <c r="E1534" s="54">
        <v>0</v>
      </c>
      <c r="F1534" s="55"/>
      <c r="G1534" s="55"/>
      <c r="H1534" s="55"/>
      <c r="I1534" s="55"/>
      <c r="J1534" s="55"/>
      <c r="K1534" s="56"/>
      <c r="L1534" s="55"/>
      <c r="M1534" s="55"/>
      <c r="N1534" s="54" t="s">
        <v>48</v>
      </c>
    </row>
    <row r="1535" spans="1:14" x14ac:dyDescent="0.35">
      <c r="A1535" s="54" t="str">
        <f t="shared" si="23"/>
        <v>2026-VL Long-157-0</v>
      </c>
      <c r="B1535" s="54">
        <v>2026</v>
      </c>
      <c r="C1535" s="54" t="s">
        <v>9</v>
      </c>
      <c r="D1535" s="54">
        <v>157</v>
      </c>
      <c r="E1535" s="54">
        <v>0</v>
      </c>
      <c r="F1535" s="55"/>
      <c r="G1535" s="55"/>
      <c r="H1535" s="55"/>
      <c r="I1535" s="55"/>
      <c r="J1535" s="55"/>
      <c r="K1535" s="56"/>
      <c r="L1535" s="55"/>
      <c r="M1535" s="55"/>
      <c r="N1535" s="54" t="s">
        <v>48</v>
      </c>
    </row>
    <row r="1536" spans="1:14" x14ac:dyDescent="0.35">
      <c r="A1536" s="54" t="str">
        <f t="shared" si="23"/>
        <v>2026-VL Long-158-0</v>
      </c>
      <c r="B1536" s="54">
        <v>2026</v>
      </c>
      <c r="C1536" s="54" t="s">
        <v>9</v>
      </c>
      <c r="D1536" s="54">
        <v>158</v>
      </c>
      <c r="E1536" s="54">
        <v>0</v>
      </c>
      <c r="F1536" s="55"/>
      <c r="G1536" s="55"/>
      <c r="H1536" s="55"/>
      <c r="I1536" s="55"/>
      <c r="J1536" s="55"/>
      <c r="K1536" s="56"/>
      <c r="L1536" s="55"/>
      <c r="M1536" s="55"/>
      <c r="N1536" s="54" t="s">
        <v>48</v>
      </c>
    </row>
    <row r="1537" spans="1:14" x14ac:dyDescent="0.35">
      <c r="A1537" s="54" t="str">
        <f t="shared" si="23"/>
        <v>2026-VL Long-159-0</v>
      </c>
      <c r="B1537" s="54">
        <v>2026</v>
      </c>
      <c r="C1537" s="54" t="s">
        <v>9</v>
      </c>
      <c r="D1537" s="54">
        <v>159</v>
      </c>
      <c r="E1537" s="54">
        <v>0</v>
      </c>
      <c r="F1537" s="55"/>
      <c r="G1537" s="55"/>
      <c r="H1537" s="55"/>
      <c r="I1537" s="55"/>
      <c r="J1537" s="55"/>
      <c r="K1537" s="56"/>
      <c r="L1537" s="55"/>
      <c r="M1537" s="55"/>
      <c r="N1537" s="54" t="s">
        <v>48</v>
      </c>
    </row>
    <row r="1538" spans="1:14" x14ac:dyDescent="0.35">
      <c r="A1538" s="54" t="str">
        <f t="shared" si="23"/>
        <v>2026-VL Long-160-0</v>
      </c>
      <c r="B1538" s="54">
        <v>2026</v>
      </c>
      <c r="C1538" s="54" t="s">
        <v>9</v>
      </c>
      <c r="D1538" s="54">
        <v>160</v>
      </c>
      <c r="E1538" s="54">
        <v>0</v>
      </c>
      <c r="F1538" s="55"/>
      <c r="G1538" s="55"/>
      <c r="H1538" s="55"/>
      <c r="I1538" s="55"/>
      <c r="J1538" s="55"/>
      <c r="K1538" s="56"/>
      <c r="L1538" s="55"/>
      <c r="M1538" s="55"/>
      <c r="N1538" s="54" t="s">
        <v>48</v>
      </c>
    </row>
    <row r="1539" spans="1:14" x14ac:dyDescent="0.35">
      <c r="A1539" s="54" t="str">
        <f t="shared" ref="A1539:A1557" si="24">B1539 &amp; "-" &amp; C1539 &amp; "-" &amp; D1539 &amp; "-" &amp; E1539</f>
        <v>2026-VL Long-161-0</v>
      </c>
      <c r="B1539" s="54">
        <v>2026</v>
      </c>
      <c r="C1539" s="54" t="s">
        <v>9</v>
      </c>
      <c r="D1539" s="54">
        <v>161</v>
      </c>
      <c r="E1539" s="54">
        <v>0</v>
      </c>
      <c r="F1539" s="55"/>
      <c r="G1539" s="55"/>
      <c r="H1539" s="55"/>
      <c r="I1539" s="55"/>
      <c r="J1539" s="55"/>
      <c r="K1539" s="56"/>
      <c r="L1539" s="55"/>
      <c r="M1539" s="55"/>
      <c r="N1539" s="54" t="s">
        <v>48</v>
      </c>
    </row>
    <row r="1540" spans="1:14" x14ac:dyDescent="0.35">
      <c r="A1540" s="54" t="str">
        <f t="shared" si="24"/>
        <v>2026-VL Long-162-0</v>
      </c>
      <c r="B1540" s="54">
        <v>2026</v>
      </c>
      <c r="C1540" s="54" t="s">
        <v>9</v>
      </c>
      <c r="D1540" s="54">
        <v>162</v>
      </c>
      <c r="E1540" s="54">
        <v>0</v>
      </c>
      <c r="F1540" s="55"/>
      <c r="G1540" s="55"/>
      <c r="H1540" s="55"/>
      <c r="I1540" s="55"/>
      <c r="J1540" s="55"/>
      <c r="K1540" s="56"/>
      <c r="L1540" s="55"/>
      <c r="M1540" s="55"/>
      <c r="N1540" s="54" t="s">
        <v>48</v>
      </c>
    </row>
    <row r="1541" spans="1:14" x14ac:dyDescent="0.35">
      <c r="A1541" s="54" t="str">
        <f t="shared" si="24"/>
        <v>2026-VL Long-163-0</v>
      </c>
      <c r="B1541" s="54">
        <v>2026</v>
      </c>
      <c r="C1541" s="54" t="s">
        <v>9</v>
      </c>
      <c r="D1541" s="54">
        <v>163</v>
      </c>
      <c r="E1541" s="54">
        <v>0</v>
      </c>
      <c r="F1541" s="55"/>
      <c r="G1541" s="55"/>
      <c r="H1541" s="55"/>
      <c r="I1541" s="55"/>
      <c r="J1541" s="55"/>
      <c r="K1541" s="56"/>
      <c r="L1541" s="55"/>
      <c r="M1541" s="55"/>
      <c r="N1541" s="54" t="s">
        <v>48</v>
      </c>
    </row>
    <row r="1542" spans="1:14" x14ac:dyDescent="0.35">
      <c r="A1542" s="54" t="str">
        <f t="shared" si="24"/>
        <v>2026-VL Long-164-0</v>
      </c>
      <c r="B1542" s="54">
        <v>2026</v>
      </c>
      <c r="C1542" s="54" t="s">
        <v>9</v>
      </c>
      <c r="D1542" s="54">
        <v>164</v>
      </c>
      <c r="E1542" s="54">
        <v>0</v>
      </c>
      <c r="F1542" s="55"/>
      <c r="G1542" s="55"/>
      <c r="H1542" s="55"/>
      <c r="I1542" s="55"/>
      <c r="J1542" s="55"/>
      <c r="K1542" s="56"/>
      <c r="L1542" s="55"/>
      <c r="M1542" s="55"/>
      <c r="N1542" s="54" t="s">
        <v>48</v>
      </c>
    </row>
    <row r="1543" spans="1:14" x14ac:dyDescent="0.35">
      <c r="A1543" s="54" t="str">
        <f t="shared" si="24"/>
        <v>2026-VL Long-165-0</v>
      </c>
      <c r="B1543" s="54">
        <v>2026</v>
      </c>
      <c r="C1543" s="54" t="s">
        <v>9</v>
      </c>
      <c r="D1543" s="54">
        <v>165</v>
      </c>
      <c r="E1543" s="54">
        <v>0</v>
      </c>
      <c r="F1543" s="55"/>
      <c r="G1543" s="55"/>
      <c r="H1543" s="55"/>
      <c r="I1543" s="55"/>
      <c r="J1543" s="55"/>
      <c r="K1543" s="56"/>
      <c r="L1543" s="55"/>
      <c r="M1543" s="55"/>
      <c r="N1543" s="54" t="s">
        <v>48</v>
      </c>
    </row>
    <row r="1544" spans="1:14" x14ac:dyDescent="0.35">
      <c r="A1544" s="54" t="str">
        <f t="shared" si="24"/>
        <v>2026-VL Long-166-0</v>
      </c>
      <c r="B1544" s="54">
        <v>2026</v>
      </c>
      <c r="C1544" s="54" t="s">
        <v>9</v>
      </c>
      <c r="D1544" s="54">
        <v>166</v>
      </c>
      <c r="E1544" s="54">
        <v>0</v>
      </c>
      <c r="F1544" s="55"/>
      <c r="G1544" s="55"/>
      <c r="H1544" s="55"/>
      <c r="I1544" s="55"/>
      <c r="J1544" s="55"/>
      <c r="K1544" s="56"/>
      <c r="L1544" s="55"/>
      <c r="M1544" s="55"/>
      <c r="N1544" s="54" t="s">
        <v>48</v>
      </c>
    </row>
    <row r="1545" spans="1:14" x14ac:dyDescent="0.35">
      <c r="A1545" s="54" t="str">
        <f t="shared" si="24"/>
        <v>2026-VL Long-167-0</v>
      </c>
      <c r="B1545" s="54">
        <v>2026</v>
      </c>
      <c r="C1545" s="54" t="s">
        <v>9</v>
      </c>
      <c r="D1545" s="54">
        <v>167</v>
      </c>
      <c r="E1545" s="54">
        <v>0</v>
      </c>
      <c r="F1545" s="55"/>
      <c r="G1545" s="55"/>
      <c r="H1545" s="55"/>
      <c r="I1545" s="55"/>
      <c r="J1545" s="55"/>
      <c r="K1545" s="56"/>
      <c r="L1545" s="55"/>
      <c r="M1545" s="55"/>
      <c r="N1545" s="54" t="s">
        <v>48</v>
      </c>
    </row>
    <row r="1546" spans="1:14" x14ac:dyDescent="0.35">
      <c r="A1546" s="54" t="str">
        <f t="shared" si="24"/>
        <v>2026-VL Long-168-0</v>
      </c>
      <c r="B1546" s="54">
        <v>2026</v>
      </c>
      <c r="C1546" s="54" t="s">
        <v>9</v>
      </c>
      <c r="D1546" s="54">
        <v>168</v>
      </c>
      <c r="E1546" s="54">
        <v>0</v>
      </c>
      <c r="F1546" s="55"/>
      <c r="G1546" s="55"/>
      <c r="H1546" s="55"/>
      <c r="I1546" s="55"/>
      <c r="J1546" s="55"/>
      <c r="K1546" s="56"/>
      <c r="L1546" s="55"/>
      <c r="M1546" s="55"/>
      <c r="N1546" s="54" t="s">
        <v>48</v>
      </c>
    </row>
    <row r="1547" spans="1:14" x14ac:dyDescent="0.35">
      <c r="A1547" s="54" t="str">
        <f t="shared" si="24"/>
        <v>2026-VL Long-169-0</v>
      </c>
      <c r="B1547" s="54">
        <v>2026</v>
      </c>
      <c r="C1547" s="54" t="s">
        <v>9</v>
      </c>
      <c r="D1547" s="54">
        <v>169</v>
      </c>
      <c r="E1547" s="54">
        <v>0</v>
      </c>
      <c r="F1547" s="55"/>
      <c r="G1547" s="55"/>
      <c r="H1547" s="55"/>
      <c r="I1547" s="55"/>
      <c r="J1547" s="55"/>
      <c r="K1547" s="56"/>
      <c r="L1547" s="55"/>
      <c r="M1547" s="55"/>
      <c r="N1547" s="54" t="s">
        <v>48</v>
      </c>
    </row>
    <row r="1548" spans="1:14" x14ac:dyDescent="0.35">
      <c r="A1548" s="54" t="str">
        <f t="shared" si="24"/>
        <v>2026-VL Long-170-0</v>
      </c>
      <c r="B1548" s="54">
        <v>2026</v>
      </c>
      <c r="C1548" s="54" t="s">
        <v>9</v>
      </c>
      <c r="D1548" s="54">
        <v>170</v>
      </c>
      <c r="E1548" s="54">
        <v>0</v>
      </c>
      <c r="F1548" s="55"/>
      <c r="G1548" s="55"/>
      <c r="H1548" s="55"/>
      <c r="I1548" s="55"/>
      <c r="J1548" s="55"/>
      <c r="K1548" s="56"/>
      <c r="L1548" s="55"/>
      <c r="M1548" s="55"/>
      <c r="N1548" s="54" t="s">
        <v>48</v>
      </c>
    </row>
    <row r="1549" spans="1:14" x14ac:dyDescent="0.35">
      <c r="A1549" s="54" t="str">
        <f t="shared" si="24"/>
        <v>2026-VL Long-171-0</v>
      </c>
      <c r="B1549" s="54">
        <v>2026</v>
      </c>
      <c r="C1549" s="54" t="s">
        <v>9</v>
      </c>
      <c r="D1549" s="54">
        <v>171</v>
      </c>
      <c r="E1549" s="54">
        <v>0</v>
      </c>
      <c r="F1549" s="55"/>
      <c r="G1549" s="55"/>
      <c r="H1549" s="55"/>
      <c r="I1549" s="55"/>
      <c r="J1549" s="55"/>
      <c r="K1549" s="56"/>
      <c r="L1549" s="55"/>
      <c r="M1549" s="55"/>
      <c r="N1549" s="54" t="s">
        <v>48</v>
      </c>
    </row>
    <row r="1550" spans="1:14" x14ac:dyDescent="0.35">
      <c r="A1550" s="54" t="str">
        <f t="shared" si="24"/>
        <v>2026-VL Long-172-0</v>
      </c>
      <c r="B1550" s="54">
        <v>2026</v>
      </c>
      <c r="C1550" s="54" t="s">
        <v>9</v>
      </c>
      <c r="D1550" s="54">
        <v>172</v>
      </c>
      <c r="E1550" s="54">
        <v>0</v>
      </c>
      <c r="F1550" s="55"/>
      <c r="G1550" s="55"/>
      <c r="H1550" s="55"/>
      <c r="I1550" s="55"/>
      <c r="J1550" s="55"/>
      <c r="K1550" s="56"/>
      <c r="L1550" s="55"/>
      <c r="M1550" s="55"/>
      <c r="N1550" s="54" t="s">
        <v>48</v>
      </c>
    </row>
    <row r="1551" spans="1:14" x14ac:dyDescent="0.35">
      <c r="A1551" s="54" t="str">
        <f t="shared" si="24"/>
        <v>2026-VL Long-173-0</v>
      </c>
      <c r="B1551" s="54">
        <v>2026</v>
      </c>
      <c r="C1551" s="54" t="s">
        <v>9</v>
      </c>
      <c r="D1551" s="54">
        <v>173</v>
      </c>
      <c r="E1551" s="54">
        <v>0</v>
      </c>
      <c r="F1551" s="55"/>
      <c r="G1551" s="55"/>
      <c r="H1551" s="55"/>
      <c r="I1551" s="55"/>
      <c r="J1551" s="55"/>
      <c r="K1551" s="56"/>
      <c r="L1551" s="55"/>
      <c r="M1551" s="55"/>
      <c r="N1551" s="54" t="s">
        <v>48</v>
      </c>
    </row>
    <row r="1552" spans="1:14" x14ac:dyDescent="0.35">
      <c r="A1552" s="54" t="str">
        <f t="shared" si="24"/>
        <v>2026-VL Long-174-0</v>
      </c>
      <c r="B1552" s="54">
        <v>2026</v>
      </c>
      <c r="C1552" s="54" t="s">
        <v>9</v>
      </c>
      <c r="D1552" s="54">
        <v>174</v>
      </c>
      <c r="E1552" s="54">
        <v>0</v>
      </c>
      <c r="F1552" s="55"/>
      <c r="G1552" s="55"/>
      <c r="H1552" s="55"/>
      <c r="I1552" s="55"/>
      <c r="J1552" s="55"/>
      <c r="K1552" s="56"/>
      <c r="L1552" s="55"/>
      <c r="M1552" s="55"/>
      <c r="N1552" s="54" t="s">
        <v>48</v>
      </c>
    </row>
    <row r="1553" spans="1:14" x14ac:dyDescent="0.35">
      <c r="A1553" s="54" t="str">
        <f t="shared" si="24"/>
        <v>2026-VL Long-175-0</v>
      </c>
      <c r="B1553" s="54">
        <v>2026</v>
      </c>
      <c r="C1553" s="54" t="s">
        <v>9</v>
      </c>
      <c r="D1553" s="54">
        <v>175</v>
      </c>
      <c r="E1553" s="54">
        <v>0</v>
      </c>
      <c r="F1553" s="55"/>
      <c r="G1553" s="55"/>
      <c r="H1553" s="55"/>
      <c r="I1553" s="55"/>
      <c r="J1553" s="55"/>
      <c r="K1553" s="56"/>
      <c r="L1553" s="55"/>
      <c r="M1553" s="55"/>
      <c r="N1553" s="54" t="s">
        <v>48</v>
      </c>
    </row>
    <row r="1554" spans="1:14" x14ac:dyDescent="0.35">
      <c r="A1554" s="54" t="str">
        <f t="shared" si="24"/>
        <v>2026-VL Long-176-0</v>
      </c>
      <c r="B1554" s="54">
        <v>2026</v>
      </c>
      <c r="C1554" s="54" t="s">
        <v>9</v>
      </c>
      <c r="D1554" s="54">
        <v>176</v>
      </c>
      <c r="E1554" s="54">
        <v>0</v>
      </c>
      <c r="F1554" s="55"/>
      <c r="G1554" s="55"/>
      <c r="H1554" s="55"/>
      <c r="I1554" s="55"/>
      <c r="J1554" s="55"/>
      <c r="K1554" s="56"/>
      <c r="L1554" s="55"/>
      <c r="M1554" s="55"/>
      <c r="N1554" s="54" t="s">
        <v>48</v>
      </c>
    </row>
    <row r="1555" spans="1:14" x14ac:dyDescent="0.35">
      <c r="A1555" s="54" t="str">
        <f t="shared" si="24"/>
        <v>2026-VL Long-177-0</v>
      </c>
      <c r="B1555" s="54">
        <v>2026</v>
      </c>
      <c r="C1555" s="54" t="s">
        <v>9</v>
      </c>
      <c r="D1555" s="54">
        <v>177</v>
      </c>
      <c r="E1555" s="54">
        <v>0</v>
      </c>
      <c r="F1555" s="55"/>
      <c r="G1555" s="55"/>
      <c r="H1555" s="55"/>
      <c r="I1555" s="55"/>
      <c r="J1555" s="55"/>
      <c r="K1555" s="56"/>
      <c r="L1555" s="55"/>
      <c r="M1555" s="55"/>
      <c r="N1555" s="54" t="s">
        <v>48</v>
      </c>
    </row>
    <row r="1556" spans="1:14" x14ac:dyDescent="0.35">
      <c r="A1556" s="54" t="str">
        <f t="shared" si="24"/>
        <v>2026-VL Long-178-0</v>
      </c>
      <c r="B1556" s="54">
        <v>2026</v>
      </c>
      <c r="C1556" s="54" t="s">
        <v>9</v>
      </c>
      <c r="D1556" s="54">
        <v>178</v>
      </c>
      <c r="E1556" s="54">
        <v>0</v>
      </c>
      <c r="F1556" s="55"/>
      <c r="G1556" s="55"/>
      <c r="H1556" s="55"/>
      <c r="I1556" s="55"/>
      <c r="J1556" s="55"/>
      <c r="K1556" s="56"/>
      <c r="L1556" s="55"/>
      <c r="M1556" s="55"/>
      <c r="N1556" s="54" t="s">
        <v>48</v>
      </c>
    </row>
    <row r="1557" spans="1:14" x14ac:dyDescent="0.35">
      <c r="A1557" s="54" t="str">
        <f t="shared" si="24"/>
        <v>2026-VL Long-179-0</v>
      </c>
      <c r="B1557" s="54">
        <v>2026</v>
      </c>
      <c r="C1557" s="54" t="s">
        <v>9</v>
      </c>
      <c r="D1557" s="54">
        <v>179</v>
      </c>
      <c r="E1557" s="54">
        <v>0</v>
      </c>
      <c r="F1557" s="55"/>
      <c r="G1557" s="55"/>
      <c r="H1557" s="55"/>
      <c r="I1557" s="55"/>
      <c r="J1557" s="55"/>
      <c r="K1557" s="56"/>
      <c r="L1557" s="55"/>
      <c r="M1557" s="55"/>
      <c r="N1557" s="54" t="s">
        <v>48</v>
      </c>
    </row>
    <row r="1558" spans="1:14" x14ac:dyDescent="0.35">
      <c r="N1558" s="57"/>
    </row>
    <row r="1559" spans="1:14" x14ac:dyDescent="0.35">
      <c r="N1559" s="57"/>
    </row>
    <row r="1560" spans="1:14" x14ac:dyDescent="0.35">
      <c r="N1560" s="57"/>
    </row>
    <row r="1561" spans="1:14" x14ac:dyDescent="0.35">
      <c r="N1561" s="57"/>
    </row>
    <row r="1562" spans="1:14" x14ac:dyDescent="0.35">
      <c r="N1562" s="57"/>
    </row>
    <row r="1563" spans="1:14" x14ac:dyDescent="0.35">
      <c r="N1563" s="57"/>
    </row>
    <row r="1564" spans="1:14" x14ac:dyDescent="0.35">
      <c r="N1564" s="57"/>
    </row>
    <row r="1565" spans="1:14" x14ac:dyDescent="0.35">
      <c r="N1565" s="57"/>
    </row>
    <row r="1566" spans="1:14" x14ac:dyDescent="0.35">
      <c r="N1566" s="57"/>
    </row>
    <row r="1567" spans="1:14" x14ac:dyDescent="0.35">
      <c r="N1567" s="57"/>
    </row>
    <row r="1568" spans="1:14" x14ac:dyDescent="0.35">
      <c r="N1568" s="57"/>
    </row>
    <row r="1569" spans="14:14" x14ac:dyDescent="0.35">
      <c r="N1569" s="57"/>
    </row>
    <row r="1570" spans="14:14" x14ac:dyDescent="0.35">
      <c r="N1570" s="57"/>
    </row>
  </sheetData>
  <phoneticPr fontId="3" type="noConversion"/>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N180"/>
  <sheetViews>
    <sheetView workbookViewId="0">
      <pane ySplit="1" topLeftCell="A116" activePane="bottomLeft" state="frozen"/>
      <selection pane="bottomLeft" activeCell="K183" sqref="K183"/>
    </sheetView>
  </sheetViews>
  <sheetFormatPr defaultColWidth="9.1796875" defaultRowHeight="15.5" x14ac:dyDescent="0.35"/>
  <cols>
    <col min="1" max="1" width="6.26953125" style="45" bestFit="1" customWidth="1"/>
    <col min="2" max="2" width="17.7265625" style="46" bestFit="1" customWidth="1"/>
    <col min="3" max="3" width="19.54296875" style="46" bestFit="1" customWidth="1"/>
    <col min="4" max="4" width="24.1796875" style="46" bestFit="1" customWidth="1"/>
    <col min="5" max="5" width="21.1796875" style="46" bestFit="1" customWidth="1"/>
    <col min="6" max="13" width="12.54296875" style="46" bestFit="1" customWidth="1"/>
    <col min="14" max="14" width="11.54296875" style="44" bestFit="1" customWidth="1"/>
    <col min="15" max="16384" width="9.1796875" style="44"/>
  </cols>
  <sheetData>
    <row r="1" spans="1:14" ht="16" thickBot="1" x14ac:dyDescent="0.4">
      <c r="A1" s="42" t="s">
        <v>3</v>
      </c>
      <c r="B1" s="43" t="s">
        <v>16</v>
      </c>
      <c r="C1" s="43" t="s">
        <v>17</v>
      </c>
      <c r="D1" s="43" t="s">
        <v>18</v>
      </c>
      <c r="E1" s="43" t="s">
        <v>19</v>
      </c>
      <c r="F1" s="43" t="s">
        <v>23</v>
      </c>
      <c r="G1" s="43" t="s">
        <v>24</v>
      </c>
      <c r="H1" s="43" t="s">
        <v>25</v>
      </c>
      <c r="I1" s="43" t="s">
        <v>26</v>
      </c>
      <c r="J1" s="43" t="s">
        <v>27</v>
      </c>
      <c r="K1" s="43" t="s">
        <v>20</v>
      </c>
      <c r="L1" s="43" t="s">
        <v>21</v>
      </c>
      <c r="M1" s="43" t="s">
        <v>22</v>
      </c>
      <c r="N1" s="43" t="s">
        <v>49</v>
      </c>
    </row>
    <row r="2" spans="1:14" x14ac:dyDescent="0.35">
      <c r="A2" s="45">
        <v>1</v>
      </c>
      <c r="B2" s="46">
        <v>540540.82700000005</v>
      </c>
      <c r="C2" s="46">
        <v>6521239.4910000004</v>
      </c>
      <c r="D2" s="46">
        <v>0</v>
      </c>
      <c r="E2" s="46">
        <v>0</v>
      </c>
      <c r="F2" s="46">
        <v>1087.788</v>
      </c>
      <c r="G2" s="46">
        <v>1085.395</v>
      </c>
      <c r="H2" s="46">
        <v>1078.049</v>
      </c>
      <c r="I2" s="46">
        <v>1083.097</v>
      </c>
      <c r="J2" s="46">
        <v>1077.2809999999999</v>
      </c>
      <c r="K2" s="46">
        <v>1074.241</v>
      </c>
      <c r="M2" s="46">
        <v>1054.5060000000001</v>
      </c>
    </row>
    <row r="3" spans="1:14" x14ac:dyDescent="0.35">
      <c r="A3" s="45">
        <v>2</v>
      </c>
      <c r="B3" s="46">
        <v>540534.13699999999</v>
      </c>
      <c r="C3" s="46">
        <v>6521239.8099999996</v>
      </c>
      <c r="D3" s="46">
        <f>SQRT((B2-B3)^2 + (C2-C3)^2)</f>
        <v>6.6976011377433746</v>
      </c>
      <c r="E3" s="46">
        <f>E2+D3</f>
        <v>6.6976011377433746</v>
      </c>
      <c r="F3" s="46">
        <v>1089.2550000000001</v>
      </c>
      <c r="G3" s="46">
        <v>1082.6849999999999</v>
      </c>
      <c r="H3" s="46">
        <v>1078.5509999999999</v>
      </c>
      <c r="I3" s="46">
        <v>1084.992</v>
      </c>
      <c r="J3" s="46">
        <v>1079.711</v>
      </c>
      <c r="K3" s="46">
        <v>1073.434</v>
      </c>
      <c r="L3" s="46">
        <v>1060.8779999999999</v>
      </c>
      <c r="M3" s="46">
        <v>1055.1030000000001</v>
      </c>
    </row>
    <row r="4" spans="1:14" x14ac:dyDescent="0.35">
      <c r="A4" s="45">
        <v>3</v>
      </c>
      <c r="B4" s="46">
        <v>540527.50199999998</v>
      </c>
      <c r="C4" s="46">
        <v>6521240.3789999997</v>
      </c>
      <c r="D4" s="46">
        <f t="shared" ref="D4:D67" si="0">SQRT((B3-B4)^2 + (C3-C4)^2)</f>
        <v>6.6593532719233481</v>
      </c>
      <c r="E4" s="46">
        <f t="shared" ref="E4:E67" si="1">E3+D4</f>
        <v>13.356954409666724</v>
      </c>
      <c r="F4" s="46">
        <v>1090.146</v>
      </c>
      <c r="G4" s="46">
        <v>1082.002</v>
      </c>
      <c r="H4" s="46">
        <v>1079.4349999999999</v>
      </c>
      <c r="I4" s="46">
        <v>1085.018</v>
      </c>
      <c r="J4" s="46">
        <v>1080.816</v>
      </c>
      <c r="K4" s="46">
        <v>1073.683</v>
      </c>
      <c r="L4" s="46">
        <v>1061.3340000000001</v>
      </c>
      <c r="M4" s="46">
        <v>1055.2670000000001</v>
      </c>
    </row>
    <row r="5" spans="1:14" x14ac:dyDescent="0.35">
      <c r="A5" s="45">
        <v>4</v>
      </c>
      <c r="B5" s="46">
        <v>540520.93999999994</v>
      </c>
      <c r="C5" s="46">
        <v>6521241.1979999999</v>
      </c>
      <c r="D5" s="46">
        <f t="shared" si="0"/>
        <v>6.6129119909970004</v>
      </c>
      <c r="E5" s="46">
        <f t="shared" si="1"/>
        <v>19.969866400663726</v>
      </c>
      <c r="F5" s="46">
        <v>1091.2</v>
      </c>
      <c r="G5" s="46">
        <v>1081.604</v>
      </c>
      <c r="H5" s="46">
        <v>1080.954</v>
      </c>
      <c r="I5" s="46">
        <v>1084.963</v>
      </c>
      <c r="J5" s="46">
        <v>1081.528</v>
      </c>
      <c r="K5" s="46">
        <v>1074.5409999999999</v>
      </c>
      <c r="L5" s="46">
        <v>1062.913</v>
      </c>
      <c r="M5" s="46">
        <v>1055.1769999999999</v>
      </c>
    </row>
    <row r="6" spans="1:14" x14ac:dyDescent="0.35">
      <c r="A6" s="45">
        <v>5</v>
      </c>
      <c r="B6" s="46">
        <v>540514.50899999996</v>
      </c>
      <c r="C6" s="46">
        <v>6521241.0530000003</v>
      </c>
      <c r="D6" s="46">
        <f t="shared" si="0"/>
        <v>6.4326344525118762</v>
      </c>
      <c r="E6" s="46">
        <f t="shared" si="1"/>
        <v>26.402500853175603</v>
      </c>
      <c r="F6" s="46">
        <v>1092.6679999999999</v>
      </c>
      <c r="G6" s="46">
        <v>1082.508</v>
      </c>
      <c r="H6" s="46">
        <v>1082.116</v>
      </c>
      <c r="I6" s="46">
        <v>1085.2660000000001</v>
      </c>
      <c r="J6" s="46">
        <v>1082.749</v>
      </c>
      <c r="K6" s="46">
        <v>1075.7280000000001</v>
      </c>
      <c r="L6" s="46">
        <v>1064.54</v>
      </c>
      <c r="M6" s="46">
        <v>1054.8920000000001</v>
      </c>
    </row>
    <row r="7" spans="1:14" x14ac:dyDescent="0.35">
      <c r="A7" s="45">
        <v>6</v>
      </c>
      <c r="B7" s="46">
        <v>540507.98300000001</v>
      </c>
      <c r="C7" s="46">
        <v>6521241.1830000002</v>
      </c>
      <c r="D7" s="46">
        <f t="shared" si="0"/>
        <v>6.5272946922423625</v>
      </c>
      <c r="E7" s="46">
        <f t="shared" si="1"/>
        <v>32.929795545417967</v>
      </c>
      <c r="F7" s="46">
        <v>1094.1849999999999</v>
      </c>
      <c r="G7" s="46">
        <v>1083.164</v>
      </c>
      <c r="H7" s="46">
        <v>1083.605</v>
      </c>
      <c r="I7" s="46">
        <v>1084.7619999999999</v>
      </c>
      <c r="J7" s="46">
        <v>1082.9380000000001</v>
      </c>
      <c r="K7" s="46">
        <v>1077.4359999999999</v>
      </c>
      <c r="L7" s="46">
        <v>1065.396</v>
      </c>
      <c r="M7" s="46">
        <v>1053.932</v>
      </c>
    </row>
    <row r="8" spans="1:14" x14ac:dyDescent="0.35">
      <c r="A8" s="45">
        <v>7</v>
      </c>
      <c r="B8" s="46">
        <v>540500.85199999996</v>
      </c>
      <c r="C8" s="46">
        <v>6521241.1600000001</v>
      </c>
      <c r="D8" s="46">
        <f t="shared" si="0"/>
        <v>7.1310370915278432</v>
      </c>
      <c r="E8" s="46">
        <f t="shared" si="1"/>
        <v>40.060832636945811</v>
      </c>
      <c r="F8" s="46">
        <v>1095.297</v>
      </c>
      <c r="G8" s="46">
        <v>1084.8710000000001</v>
      </c>
      <c r="H8" s="46">
        <v>1084.9960000000001</v>
      </c>
      <c r="I8" s="46">
        <v>1084.0319999999999</v>
      </c>
      <c r="J8" s="46">
        <v>1082.1510000000001</v>
      </c>
      <c r="K8" s="46">
        <v>1077.6089999999999</v>
      </c>
      <c r="L8" s="46">
        <v>1066.2159999999999</v>
      </c>
      <c r="M8" s="46">
        <v>1053.2950000000001</v>
      </c>
    </row>
    <row r="9" spans="1:14" x14ac:dyDescent="0.35">
      <c r="A9" s="45">
        <v>8</v>
      </c>
      <c r="B9" s="46">
        <v>540492.93799999997</v>
      </c>
      <c r="C9" s="46">
        <v>6521241.5149999997</v>
      </c>
      <c r="D9" s="46">
        <f t="shared" si="0"/>
        <v>7.921958154363983</v>
      </c>
      <c r="E9" s="46">
        <f t="shared" si="1"/>
        <v>47.982790791309796</v>
      </c>
      <c r="F9" s="46">
        <v>1095.93</v>
      </c>
      <c r="H9" s="46">
        <v>1085.1289999999999</v>
      </c>
      <c r="I9" s="46">
        <v>1082.9829999999999</v>
      </c>
      <c r="J9" s="46">
        <v>1081.201</v>
      </c>
      <c r="K9" s="46">
        <v>1077.5070000000001</v>
      </c>
      <c r="L9" s="46">
        <v>1067</v>
      </c>
      <c r="M9" s="46">
        <v>1051.6780000000001</v>
      </c>
    </row>
    <row r="10" spans="1:14" x14ac:dyDescent="0.35">
      <c r="A10" s="45">
        <v>9</v>
      </c>
      <c r="B10" s="46">
        <v>540484.94400000002</v>
      </c>
      <c r="C10" s="46">
        <v>6521241.7640000004</v>
      </c>
      <c r="D10" s="46">
        <f t="shared" si="0"/>
        <v>7.9978770307843776</v>
      </c>
      <c r="E10" s="46">
        <f t="shared" si="1"/>
        <v>55.980667822094176</v>
      </c>
      <c r="F10" s="46">
        <v>1096.412</v>
      </c>
      <c r="G10" s="46">
        <v>1088.008</v>
      </c>
      <c r="H10" s="46">
        <v>1085.6220000000001</v>
      </c>
      <c r="I10" s="46">
        <v>1081.905</v>
      </c>
      <c r="J10" s="46">
        <v>1080.1279999999999</v>
      </c>
      <c r="K10" s="46">
        <v>1077.82</v>
      </c>
      <c r="L10" s="46">
        <v>1067.3499999999999</v>
      </c>
      <c r="M10" s="46">
        <v>1049.962</v>
      </c>
    </row>
    <row r="11" spans="1:14" x14ac:dyDescent="0.35">
      <c r="A11" s="45">
        <v>10</v>
      </c>
      <c r="B11" s="46">
        <v>540478.84600000002</v>
      </c>
      <c r="C11" s="46">
        <v>6521242.3930000002</v>
      </c>
      <c r="D11" s="46">
        <f t="shared" si="0"/>
        <v>6.1303543942932439</v>
      </c>
      <c r="E11" s="46">
        <f t="shared" si="1"/>
        <v>62.111022216387418</v>
      </c>
      <c r="F11" s="46">
        <v>1095.357</v>
      </c>
      <c r="G11" s="46">
        <v>1088.396</v>
      </c>
      <c r="H11" s="46">
        <v>1085.489</v>
      </c>
      <c r="I11" s="46">
        <v>1081.1410000000001</v>
      </c>
      <c r="J11" s="46">
        <v>1079.3530000000001</v>
      </c>
      <c r="K11" s="46">
        <v>1077.6279999999999</v>
      </c>
      <c r="L11" s="46">
        <v>1067.134</v>
      </c>
      <c r="M11" s="46">
        <v>1048.009</v>
      </c>
    </row>
    <row r="12" spans="1:14" x14ac:dyDescent="0.35">
      <c r="A12" s="45">
        <v>11</v>
      </c>
      <c r="B12" s="46">
        <v>540471.58100000001</v>
      </c>
      <c r="C12" s="46">
        <v>6521242.5319999997</v>
      </c>
      <c r="D12" s="46">
        <f t="shared" si="0"/>
        <v>7.2663296099244086</v>
      </c>
      <c r="E12" s="46">
        <f t="shared" si="1"/>
        <v>69.377351826311823</v>
      </c>
      <c r="F12" s="46">
        <v>1094.624</v>
      </c>
      <c r="G12" s="46">
        <v>1088.1669999999999</v>
      </c>
      <c r="H12" s="46">
        <v>1085.0530000000001</v>
      </c>
      <c r="I12" s="46">
        <v>1080.0150000000001</v>
      </c>
      <c r="J12" s="46">
        <v>1078.1189999999999</v>
      </c>
      <c r="K12" s="46">
        <v>1076.9749999999999</v>
      </c>
      <c r="L12" s="46">
        <v>1066.835</v>
      </c>
      <c r="M12" s="46">
        <v>1045.75</v>
      </c>
    </row>
    <row r="13" spans="1:14" x14ac:dyDescent="0.35">
      <c r="A13" s="45">
        <v>12</v>
      </c>
      <c r="B13" s="46">
        <v>540464.58100000001</v>
      </c>
      <c r="C13" s="46">
        <v>6521242.6699999999</v>
      </c>
      <c r="D13" s="46">
        <f t="shared" si="0"/>
        <v>7.0013601535754484</v>
      </c>
      <c r="E13" s="46">
        <f t="shared" si="1"/>
        <v>76.378711979887271</v>
      </c>
      <c r="F13" s="46">
        <v>1093.7139999999999</v>
      </c>
      <c r="G13" s="46">
        <v>1087.577</v>
      </c>
      <c r="H13" s="46">
        <v>1084.278</v>
      </c>
      <c r="I13" s="46">
        <v>1078.7090000000001</v>
      </c>
      <c r="J13" s="46">
        <v>1076.5250000000001</v>
      </c>
      <c r="K13" s="46">
        <v>1076.3920000000001</v>
      </c>
      <c r="L13" s="46">
        <v>1066.5409999999999</v>
      </c>
      <c r="M13" s="46">
        <v>1043.6400000000001</v>
      </c>
    </row>
    <row r="14" spans="1:14" x14ac:dyDescent="0.35">
      <c r="A14" s="45">
        <v>13</v>
      </c>
      <c r="B14" s="46">
        <v>540457.96100000001</v>
      </c>
      <c r="C14" s="46">
        <v>6521241.7960000001</v>
      </c>
      <c r="D14" s="46">
        <f t="shared" si="0"/>
        <v>6.6774453198548791</v>
      </c>
      <c r="E14" s="46">
        <f t="shared" si="1"/>
        <v>83.056157299742154</v>
      </c>
      <c r="F14" s="46">
        <v>1092.7159999999999</v>
      </c>
      <c r="G14" s="46">
        <v>1087.1199999999999</v>
      </c>
      <c r="H14" s="46">
        <v>1083.7190000000001</v>
      </c>
      <c r="I14" s="46">
        <v>1077.79</v>
      </c>
      <c r="J14" s="46">
        <v>1075.1859999999999</v>
      </c>
      <c r="K14" s="46">
        <v>1075.2670000000001</v>
      </c>
      <c r="L14" s="46">
        <v>1066.1369999999999</v>
      </c>
      <c r="M14" s="46">
        <v>1041.691</v>
      </c>
    </row>
    <row r="15" spans="1:14" x14ac:dyDescent="0.35">
      <c r="A15" s="45">
        <v>14</v>
      </c>
      <c r="B15" s="46">
        <v>540451.40300000005</v>
      </c>
      <c r="C15" s="46">
        <v>6521241.1059999997</v>
      </c>
      <c r="D15" s="46">
        <f t="shared" si="0"/>
        <v>6.5941992690585609</v>
      </c>
      <c r="E15" s="46">
        <f t="shared" si="1"/>
        <v>89.650356568800717</v>
      </c>
      <c r="F15" s="46">
        <v>1091.7650000000001</v>
      </c>
      <c r="G15" s="46">
        <v>1086.5530000000001</v>
      </c>
      <c r="H15" s="46">
        <v>1082.675</v>
      </c>
      <c r="I15" s="46">
        <v>1075.992</v>
      </c>
      <c r="J15" s="46">
        <v>1073.5070000000001</v>
      </c>
      <c r="K15" s="46">
        <v>1073.6859999999999</v>
      </c>
      <c r="L15" s="46">
        <v>1065.527</v>
      </c>
      <c r="M15" s="46">
        <v>1040.329</v>
      </c>
    </row>
    <row r="16" spans="1:14" x14ac:dyDescent="0.35">
      <c r="A16" s="45">
        <v>15</v>
      </c>
      <c r="B16" s="46">
        <v>540444.12300000002</v>
      </c>
      <c r="C16" s="46">
        <v>6521240.5369999995</v>
      </c>
      <c r="D16" s="46">
        <f t="shared" si="0"/>
        <v>7.3022024760040321</v>
      </c>
      <c r="E16" s="46">
        <f t="shared" si="1"/>
        <v>96.952559044804744</v>
      </c>
      <c r="F16" s="46">
        <v>1090.4870000000001</v>
      </c>
      <c r="G16" s="46">
        <v>1085.5730000000001</v>
      </c>
      <c r="H16" s="46">
        <v>1081.0250000000001</v>
      </c>
      <c r="I16" s="46">
        <v>1074.24</v>
      </c>
      <c r="J16" s="46">
        <v>1071.0440000000001</v>
      </c>
      <c r="K16" s="46">
        <v>1071.414</v>
      </c>
      <c r="L16" s="46">
        <v>1064.6279999999999</v>
      </c>
      <c r="M16" s="46">
        <v>1039.1590000000001</v>
      </c>
    </row>
    <row r="17" spans="1:13" x14ac:dyDescent="0.35">
      <c r="A17" s="45">
        <v>16</v>
      </c>
      <c r="B17" s="46">
        <v>540436.50399999996</v>
      </c>
      <c r="C17" s="46">
        <v>6521240.2010000004</v>
      </c>
      <c r="D17" s="46">
        <f t="shared" si="0"/>
        <v>7.6264052475880453</v>
      </c>
      <c r="E17" s="46">
        <f t="shared" si="1"/>
        <v>104.57896429239278</v>
      </c>
      <c r="F17" s="46">
        <v>1088.952</v>
      </c>
      <c r="G17" s="46">
        <v>1084.8309999999999</v>
      </c>
      <c r="H17" s="46">
        <v>1079.2370000000001</v>
      </c>
      <c r="I17" s="46">
        <v>1071.8440000000001</v>
      </c>
      <c r="J17" s="46">
        <v>1068.604</v>
      </c>
      <c r="K17" s="46">
        <v>1069.242</v>
      </c>
      <c r="L17" s="46">
        <v>1063.653</v>
      </c>
      <c r="M17" s="46">
        <v>1040.4949999999999</v>
      </c>
    </row>
    <row r="18" spans="1:13" x14ac:dyDescent="0.35">
      <c r="A18" s="45">
        <v>17</v>
      </c>
      <c r="B18" s="46">
        <v>540428.82799999998</v>
      </c>
      <c r="C18" s="46">
        <v>6521239.9299999997</v>
      </c>
      <c r="D18" s="46">
        <f t="shared" si="0"/>
        <v>7.6807823169263285</v>
      </c>
      <c r="E18" s="46">
        <f t="shared" si="1"/>
        <v>112.25974660931911</v>
      </c>
      <c r="F18" s="46">
        <v>1087.48</v>
      </c>
      <c r="G18" s="46">
        <v>1083.1949999999999</v>
      </c>
      <c r="H18" s="46">
        <v>1076.8489999999999</v>
      </c>
      <c r="I18" s="46">
        <v>1070.0170000000001</v>
      </c>
      <c r="K18" s="46">
        <v>1066.6959999999999</v>
      </c>
      <c r="L18" s="46">
        <v>1062.193</v>
      </c>
      <c r="M18" s="46">
        <v>1041.655</v>
      </c>
    </row>
    <row r="19" spans="1:13" x14ac:dyDescent="0.35">
      <c r="A19" s="45">
        <v>18</v>
      </c>
      <c r="B19" s="46">
        <v>540421.62100000004</v>
      </c>
      <c r="C19" s="46">
        <v>6521240.0020000003</v>
      </c>
      <c r="D19" s="46">
        <f t="shared" si="0"/>
        <v>7.2073596413095196</v>
      </c>
      <c r="E19" s="46">
        <f t="shared" si="1"/>
        <v>119.46710625062863</v>
      </c>
      <c r="F19" s="46">
        <v>1085.7270000000001</v>
      </c>
      <c r="G19" s="46">
        <v>1081.0930000000001</v>
      </c>
      <c r="H19" s="46">
        <v>1074.337</v>
      </c>
      <c r="I19" s="46">
        <v>1068.5899999999999</v>
      </c>
      <c r="K19" s="46">
        <v>1064.444</v>
      </c>
      <c r="L19" s="46">
        <v>1060.0719999999999</v>
      </c>
      <c r="M19" s="46">
        <v>1042.1880000000001</v>
      </c>
    </row>
    <row r="20" spans="1:13" x14ac:dyDescent="0.35">
      <c r="A20" s="45">
        <v>19</v>
      </c>
      <c r="B20" s="46">
        <v>540414.103</v>
      </c>
      <c r="C20" s="46">
        <v>6521240.023</v>
      </c>
      <c r="D20" s="46">
        <f t="shared" si="0"/>
        <v>7.5180293295909832</v>
      </c>
      <c r="E20" s="46">
        <f t="shared" si="1"/>
        <v>126.98513558021962</v>
      </c>
      <c r="F20" s="46">
        <v>1083.53</v>
      </c>
      <c r="G20" s="46">
        <v>1079.393</v>
      </c>
      <c r="H20" s="46">
        <v>1071.644</v>
      </c>
      <c r="I20" s="46">
        <v>1067.818</v>
      </c>
      <c r="J20" s="46">
        <v>1066.364</v>
      </c>
      <c r="K20" s="46">
        <v>1063.182</v>
      </c>
      <c r="L20" s="46">
        <v>1058.3219999999999</v>
      </c>
      <c r="M20" s="46">
        <v>1042.539</v>
      </c>
    </row>
    <row r="21" spans="1:13" x14ac:dyDescent="0.35">
      <c r="A21" s="45">
        <v>20</v>
      </c>
      <c r="B21" s="46">
        <v>540405.826</v>
      </c>
      <c r="C21" s="46">
        <v>6521239.6739999996</v>
      </c>
      <c r="D21" s="46">
        <f t="shared" si="0"/>
        <v>8.2843545313021494</v>
      </c>
      <c r="E21" s="46">
        <f t="shared" si="1"/>
        <v>135.26949011152178</v>
      </c>
      <c r="F21" s="46">
        <v>1081.19</v>
      </c>
      <c r="G21" s="46">
        <v>1076.83</v>
      </c>
      <c r="I21" s="46">
        <v>1067.037</v>
      </c>
      <c r="J21" s="46">
        <v>1069.2339999999999</v>
      </c>
      <c r="K21" s="46">
        <v>1064.8820000000001</v>
      </c>
      <c r="L21" s="46">
        <v>1056.481</v>
      </c>
      <c r="M21" s="46">
        <v>1042.4960000000001</v>
      </c>
    </row>
    <row r="22" spans="1:13" x14ac:dyDescent="0.35">
      <c r="A22" s="45">
        <v>21</v>
      </c>
      <c r="B22" s="46">
        <v>540399.25699999998</v>
      </c>
      <c r="C22" s="46">
        <v>6521240.0539999995</v>
      </c>
      <c r="D22" s="46">
        <f t="shared" si="0"/>
        <v>6.579981838891924</v>
      </c>
      <c r="E22" s="46">
        <f t="shared" si="1"/>
        <v>141.84947195041369</v>
      </c>
      <c r="F22" s="46">
        <v>1079.6690000000001</v>
      </c>
      <c r="G22" s="46">
        <v>1074.875</v>
      </c>
      <c r="I22" s="46">
        <v>1067.4939999999999</v>
      </c>
      <c r="J22" s="46">
        <v>1070.4179999999999</v>
      </c>
      <c r="K22" s="46">
        <v>1066.327</v>
      </c>
      <c r="L22" s="46">
        <v>1055.1790000000001</v>
      </c>
      <c r="M22" s="46">
        <v>1042.45</v>
      </c>
    </row>
    <row r="23" spans="1:13" x14ac:dyDescent="0.35">
      <c r="A23" s="45">
        <v>22</v>
      </c>
      <c r="B23" s="46">
        <v>540393.43599999999</v>
      </c>
      <c r="C23" s="46">
        <v>6521239.0619999999</v>
      </c>
      <c r="D23" s="46">
        <f t="shared" si="0"/>
        <v>5.9049220993339739</v>
      </c>
      <c r="E23" s="46">
        <f t="shared" si="1"/>
        <v>147.75439404974767</v>
      </c>
      <c r="F23" s="46">
        <v>1081.1980000000001</v>
      </c>
      <c r="G23" s="46">
        <v>1070.617</v>
      </c>
      <c r="I23" s="46">
        <v>1068.48</v>
      </c>
      <c r="J23" s="46">
        <v>1071.7439999999999</v>
      </c>
      <c r="K23" s="46">
        <v>1067.9570000000001</v>
      </c>
      <c r="L23" s="46">
        <v>1054.201</v>
      </c>
      <c r="M23" s="46">
        <v>1042.9010000000001</v>
      </c>
    </row>
    <row r="24" spans="1:13" x14ac:dyDescent="0.35">
      <c r="A24" s="45">
        <v>23</v>
      </c>
      <c r="B24" s="46">
        <v>540386.55599999998</v>
      </c>
      <c r="C24" s="46">
        <v>6521238.7369999997</v>
      </c>
      <c r="D24" s="46">
        <f t="shared" si="0"/>
        <v>6.8876719579394274</v>
      </c>
      <c r="E24" s="46">
        <f t="shared" si="1"/>
        <v>154.64206600768711</v>
      </c>
      <c r="F24" s="46">
        <v>1082.7860000000001</v>
      </c>
      <c r="G24" s="46">
        <v>1067.9580000000001</v>
      </c>
      <c r="I24" s="46">
        <v>1069.318</v>
      </c>
      <c r="J24" s="46">
        <v>1071.9949999999999</v>
      </c>
      <c r="K24" s="46">
        <v>1069.413</v>
      </c>
      <c r="L24" s="46">
        <v>1053.6969999999999</v>
      </c>
      <c r="M24" s="46">
        <v>1043.2270000000001</v>
      </c>
    </row>
    <row r="25" spans="1:13" x14ac:dyDescent="0.35">
      <c r="A25" s="45">
        <v>24</v>
      </c>
      <c r="B25" s="46">
        <v>540378.72</v>
      </c>
      <c r="C25" s="46">
        <v>6521238.7810000004</v>
      </c>
      <c r="D25" s="46">
        <f t="shared" si="0"/>
        <v>7.8361235314549198</v>
      </c>
      <c r="E25" s="46">
        <f t="shared" si="1"/>
        <v>162.47818953914202</v>
      </c>
      <c r="F25" s="46">
        <v>1084.1849999999999</v>
      </c>
      <c r="G25" s="46">
        <v>1070.0219999999999</v>
      </c>
      <c r="I25" s="46">
        <v>1070.9559999999999</v>
      </c>
      <c r="J25" s="46">
        <v>1072.1030000000001</v>
      </c>
      <c r="K25" s="46">
        <v>1069.9079999999999</v>
      </c>
      <c r="L25" s="46">
        <v>1055.2449999999999</v>
      </c>
      <c r="M25" s="46">
        <v>1042.961</v>
      </c>
    </row>
    <row r="26" spans="1:13" x14ac:dyDescent="0.35">
      <c r="A26" s="45">
        <v>25</v>
      </c>
      <c r="B26" s="46">
        <v>540370.92099999997</v>
      </c>
      <c r="C26" s="46">
        <v>6521238.6090000002</v>
      </c>
      <c r="D26" s="46">
        <f t="shared" si="0"/>
        <v>7.80089642285248</v>
      </c>
      <c r="E26" s="46">
        <f t="shared" si="1"/>
        <v>170.2790859619945</v>
      </c>
      <c r="F26" s="46">
        <v>1085.3430000000001</v>
      </c>
      <c r="G26" s="46">
        <v>1072.9079999999999</v>
      </c>
      <c r="I26" s="46">
        <v>1072.5129999999999</v>
      </c>
      <c r="J26" s="46">
        <v>1072.0429999999999</v>
      </c>
      <c r="K26" s="46">
        <v>1069.663</v>
      </c>
      <c r="L26" s="46">
        <v>1056.6949999999999</v>
      </c>
      <c r="M26" s="46">
        <v>1041.904</v>
      </c>
    </row>
    <row r="27" spans="1:13" x14ac:dyDescent="0.35">
      <c r="A27" s="45">
        <v>26</v>
      </c>
      <c r="B27" s="46">
        <v>540362.9</v>
      </c>
      <c r="C27" s="46">
        <v>6521237.568</v>
      </c>
      <c r="D27" s="46">
        <f t="shared" si="0"/>
        <v>8.0882706433212324</v>
      </c>
      <c r="E27" s="46">
        <f t="shared" si="1"/>
        <v>178.36735660531573</v>
      </c>
      <c r="F27" s="46">
        <v>1085.826</v>
      </c>
      <c r="G27" s="46">
        <v>1075.3900000000001</v>
      </c>
      <c r="H27" s="46">
        <v>1072.6189999999999</v>
      </c>
      <c r="I27" s="46">
        <v>1073.567</v>
      </c>
      <c r="J27" s="46">
        <v>1071.152</v>
      </c>
      <c r="K27" s="46">
        <v>1069.1869999999999</v>
      </c>
      <c r="L27" s="46">
        <v>1057.76</v>
      </c>
      <c r="M27" s="46">
        <v>1041.462</v>
      </c>
    </row>
    <row r="28" spans="1:13" x14ac:dyDescent="0.35">
      <c r="A28" s="45">
        <v>27</v>
      </c>
      <c r="B28" s="46">
        <v>540354.75600000005</v>
      </c>
      <c r="C28" s="46">
        <v>6521236.2240000004</v>
      </c>
      <c r="D28" s="46">
        <f t="shared" si="0"/>
        <v>8.2541548324700216</v>
      </c>
      <c r="E28" s="46">
        <f t="shared" si="1"/>
        <v>186.62151143778576</v>
      </c>
      <c r="F28" s="46">
        <v>1086.277</v>
      </c>
      <c r="G28" s="46">
        <v>1076.5340000000001</v>
      </c>
      <c r="H28" s="46">
        <v>1074.329</v>
      </c>
      <c r="I28" s="46">
        <v>1073.8150000000001</v>
      </c>
      <c r="J28" s="46">
        <v>1070.2560000000001</v>
      </c>
      <c r="K28" s="46">
        <v>1068.3440000000001</v>
      </c>
      <c r="L28" s="46">
        <v>1058.2349999999999</v>
      </c>
      <c r="M28" s="46">
        <v>1040.098</v>
      </c>
    </row>
    <row r="29" spans="1:13" x14ac:dyDescent="0.35">
      <c r="A29" s="45">
        <v>28</v>
      </c>
      <c r="B29" s="46">
        <v>540346.95499999996</v>
      </c>
      <c r="C29" s="46">
        <v>6521235.1310000001</v>
      </c>
      <c r="D29" s="46">
        <f t="shared" si="0"/>
        <v>7.8771981060664444</v>
      </c>
      <c r="E29" s="46">
        <f t="shared" si="1"/>
        <v>194.49870954385221</v>
      </c>
      <c r="F29" s="46">
        <v>1086.1369999999999</v>
      </c>
      <c r="G29" s="46">
        <v>1077.2180000000001</v>
      </c>
      <c r="H29" s="46">
        <v>1075.1489999999999</v>
      </c>
      <c r="I29" s="46">
        <v>1073.586</v>
      </c>
      <c r="J29" s="46">
        <v>1069.3430000000001</v>
      </c>
      <c r="K29" s="46">
        <v>1067.7090000000001</v>
      </c>
      <c r="L29" s="46">
        <v>1058.23</v>
      </c>
      <c r="M29" s="46">
        <v>1038.789</v>
      </c>
    </row>
    <row r="30" spans="1:13" x14ac:dyDescent="0.35">
      <c r="A30" s="45">
        <v>29</v>
      </c>
      <c r="B30" s="46">
        <v>540339.73800000001</v>
      </c>
      <c r="C30" s="46">
        <v>6521233.4019999998</v>
      </c>
      <c r="D30" s="46">
        <f t="shared" si="0"/>
        <v>7.4212215975673006</v>
      </c>
      <c r="E30" s="46">
        <f t="shared" si="1"/>
        <v>201.91993114141951</v>
      </c>
      <c r="F30" s="46">
        <v>1085.7529999999999</v>
      </c>
      <c r="G30" s="46">
        <v>1077.3720000000001</v>
      </c>
      <c r="H30" s="46">
        <v>1075.2550000000001</v>
      </c>
      <c r="I30" s="46">
        <v>1073.0820000000001</v>
      </c>
      <c r="J30" s="46">
        <v>1068.03</v>
      </c>
      <c r="K30" s="46">
        <v>1066.69</v>
      </c>
      <c r="L30" s="46">
        <v>1057.7429999999999</v>
      </c>
      <c r="M30" s="46">
        <v>1037.2249999999999</v>
      </c>
    </row>
    <row r="31" spans="1:13" x14ac:dyDescent="0.35">
      <c r="A31" s="45">
        <v>30</v>
      </c>
      <c r="B31" s="46">
        <v>540331.44299999997</v>
      </c>
      <c r="C31" s="46">
        <v>6521232.0590000004</v>
      </c>
      <c r="D31" s="46">
        <f t="shared" si="0"/>
        <v>8.4030157681105369</v>
      </c>
      <c r="E31" s="46">
        <f t="shared" si="1"/>
        <v>210.32294690953006</v>
      </c>
      <c r="F31" s="46">
        <v>1084.924</v>
      </c>
      <c r="G31" s="46">
        <v>1077.5319999999999</v>
      </c>
      <c r="H31" s="46">
        <v>1074.951</v>
      </c>
      <c r="I31" s="46">
        <v>1072.0940000000001</v>
      </c>
      <c r="J31" s="46">
        <v>1066.7149999999999</v>
      </c>
      <c r="K31" s="46">
        <v>1065.0519999999999</v>
      </c>
      <c r="L31" s="46">
        <v>1056.595</v>
      </c>
      <c r="M31" s="46">
        <v>1034.921</v>
      </c>
    </row>
    <row r="32" spans="1:13" x14ac:dyDescent="0.35">
      <c r="A32" s="45">
        <v>31</v>
      </c>
      <c r="B32" s="46">
        <v>540323.50699999998</v>
      </c>
      <c r="C32" s="46">
        <v>6521231.1550000003</v>
      </c>
      <c r="D32" s="46">
        <f t="shared" si="0"/>
        <v>7.9873219541951714</v>
      </c>
      <c r="E32" s="46">
        <f t="shared" si="1"/>
        <v>218.31026886372524</v>
      </c>
      <c r="F32" s="46">
        <v>1083.894</v>
      </c>
      <c r="G32" s="46">
        <v>1076.318</v>
      </c>
      <c r="H32" s="46">
        <v>1074.136</v>
      </c>
      <c r="I32" s="46">
        <v>1070.6849999999999</v>
      </c>
      <c r="J32" s="46">
        <v>1064.777</v>
      </c>
      <c r="K32" s="46">
        <v>1063.335</v>
      </c>
      <c r="L32" s="46">
        <v>1055.4570000000001</v>
      </c>
      <c r="M32" s="46">
        <v>1033.3409999999999</v>
      </c>
    </row>
    <row r="33" spans="1:13" x14ac:dyDescent="0.35">
      <c r="A33" s="45">
        <v>32</v>
      </c>
      <c r="B33" s="46">
        <v>540314.71699999995</v>
      </c>
      <c r="C33" s="46">
        <v>6521229.6560000004</v>
      </c>
      <c r="D33" s="46">
        <f t="shared" si="0"/>
        <v>8.916899741511255</v>
      </c>
      <c r="E33" s="46">
        <f t="shared" si="1"/>
        <v>227.2271686052365</v>
      </c>
      <c r="F33" s="46">
        <v>1081.954</v>
      </c>
      <c r="G33" s="46">
        <v>1075.9090000000001</v>
      </c>
      <c r="H33" s="46">
        <v>1073.27</v>
      </c>
      <c r="I33" s="46">
        <v>1068.778</v>
      </c>
      <c r="J33" s="46">
        <v>1062.8820000000001</v>
      </c>
      <c r="K33" s="46">
        <v>1060.876</v>
      </c>
      <c r="L33" s="46">
        <v>1053.653</v>
      </c>
      <c r="M33" s="46">
        <v>1032.106</v>
      </c>
    </row>
    <row r="34" spans="1:13" x14ac:dyDescent="0.35">
      <c r="A34" s="45">
        <v>33</v>
      </c>
      <c r="B34" s="46">
        <v>540307.522</v>
      </c>
      <c r="C34" s="46">
        <v>6521228.0990000004</v>
      </c>
      <c r="D34" s="46">
        <f t="shared" si="0"/>
        <v>7.3615401920627797</v>
      </c>
      <c r="E34" s="46">
        <f t="shared" si="1"/>
        <v>234.58870879729929</v>
      </c>
      <c r="F34" s="46">
        <v>1080.184</v>
      </c>
      <c r="G34" s="46">
        <v>1074.9179999999999</v>
      </c>
      <c r="H34" s="46">
        <v>1072.1199999999999</v>
      </c>
      <c r="I34" s="46">
        <v>1066.7080000000001</v>
      </c>
      <c r="J34" s="46">
        <v>1061.5820000000001</v>
      </c>
      <c r="K34" s="46">
        <v>1059.057</v>
      </c>
      <c r="L34" s="46">
        <v>1051.761</v>
      </c>
      <c r="M34" s="46">
        <v>1031.3209999999999</v>
      </c>
    </row>
    <row r="35" spans="1:13" x14ac:dyDescent="0.35">
      <c r="A35" s="45">
        <v>34</v>
      </c>
      <c r="B35" s="46">
        <v>540301.04200000002</v>
      </c>
      <c r="C35" s="46">
        <v>6521227.0760000004</v>
      </c>
      <c r="D35" s="46">
        <f t="shared" si="0"/>
        <v>6.5602537298377461</v>
      </c>
      <c r="E35" s="46">
        <f t="shared" si="1"/>
        <v>241.14896252713703</v>
      </c>
      <c r="F35" s="46">
        <v>1078.4269999999999</v>
      </c>
      <c r="G35" s="46">
        <v>1073.6089999999999</v>
      </c>
      <c r="H35" s="46">
        <v>1071.0419999999999</v>
      </c>
      <c r="I35" s="46">
        <v>1064.5419999999999</v>
      </c>
      <c r="J35" s="46">
        <v>1059.6389999999999</v>
      </c>
      <c r="K35" s="46">
        <v>1056.289</v>
      </c>
      <c r="L35" s="46">
        <v>1049.81</v>
      </c>
      <c r="M35" s="46">
        <v>1031.8489999999999</v>
      </c>
    </row>
    <row r="36" spans="1:13" x14ac:dyDescent="0.35">
      <c r="A36" s="45">
        <v>35</v>
      </c>
      <c r="B36" s="46">
        <v>540297.39899999998</v>
      </c>
      <c r="C36" s="46">
        <v>6521226.4890000001</v>
      </c>
      <c r="D36" s="46">
        <f t="shared" si="0"/>
        <v>3.6899888889579211</v>
      </c>
      <c r="E36" s="46">
        <f t="shared" si="1"/>
        <v>244.83895141609494</v>
      </c>
      <c r="F36" s="46">
        <v>1077.271</v>
      </c>
      <c r="G36" s="46">
        <v>1073.4069999999999</v>
      </c>
      <c r="H36" s="46">
        <v>1070.2260000000001</v>
      </c>
      <c r="I36" s="46">
        <v>1063.4659999999999</v>
      </c>
      <c r="L36" s="46">
        <v>1048.174</v>
      </c>
      <c r="M36" s="46">
        <v>1032.306</v>
      </c>
    </row>
    <row r="37" spans="1:13" x14ac:dyDescent="0.35">
      <c r="A37" s="45">
        <v>36</v>
      </c>
      <c r="B37" s="46">
        <v>540278.81999999995</v>
      </c>
      <c r="C37" s="46">
        <v>6521224.1040000003</v>
      </c>
      <c r="D37" s="46">
        <f t="shared" si="0"/>
        <v>18.731456590450659</v>
      </c>
      <c r="E37" s="46">
        <f t="shared" si="1"/>
        <v>263.57040800654562</v>
      </c>
      <c r="F37" s="46">
        <v>1064.992</v>
      </c>
      <c r="G37" s="46">
        <v>1068.4849999999999</v>
      </c>
      <c r="H37" s="46">
        <v>1066.297</v>
      </c>
      <c r="I37" s="46">
        <v>1058.6469999999999</v>
      </c>
      <c r="J37" s="46">
        <v>1056.9179999999999</v>
      </c>
      <c r="K37" s="46">
        <v>1059.5650000000001</v>
      </c>
      <c r="M37" s="46">
        <v>1035.181</v>
      </c>
    </row>
    <row r="38" spans="1:13" x14ac:dyDescent="0.35">
      <c r="A38" s="45">
        <v>37</v>
      </c>
      <c r="B38" s="46">
        <v>540268.902</v>
      </c>
      <c r="C38" s="46">
        <v>6521221.0980000002</v>
      </c>
      <c r="D38" s="46">
        <f t="shared" si="0"/>
        <v>10.363530286502787</v>
      </c>
      <c r="E38" s="46">
        <f t="shared" si="1"/>
        <v>273.93393829304841</v>
      </c>
      <c r="F38" s="46">
        <v>1072.1179999999999</v>
      </c>
      <c r="G38" s="46">
        <v>1063.5</v>
      </c>
      <c r="H38" s="46">
        <v>1062.912</v>
      </c>
      <c r="J38" s="46">
        <v>1057.8689999999999</v>
      </c>
      <c r="K38" s="46">
        <v>1061.376</v>
      </c>
      <c r="M38" s="46">
        <v>1036.5519999999999</v>
      </c>
    </row>
    <row r="39" spans="1:13" x14ac:dyDescent="0.35">
      <c r="A39" s="45">
        <v>38</v>
      </c>
      <c r="B39" s="46">
        <v>540264.28399999999</v>
      </c>
      <c r="C39" s="46">
        <v>6521219.3150000004</v>
      </c>
      <c r="D39" s="46">
        <f t="shared" si="0"/>
        <v>4.9502538318269274</v>
      </c>
      <c r="E39" s="46">
        <f t="shared" si="1"/>
        <v>278.88419212487531</v>
      </c>
      <c r="F39" s="46">
        <v>1073.7270000000001</v>
      </c>
      <c r="G39" s="46">
        <v>1063.0730000000001</v>
      </c>
      <c r="H39" s="46">
        <v>1061.2139999999999</v>
      </c>
      <c r="J39" s="46">
        <v>1058.4069999999999</v>
      </c>
      <c r="K39" s="46">
        <v>1061.941</v>
      </c>
      <c r="L39" s="46">
        <v>1044.568</v>
      </c>
      <c r="M39" s="46">
        <v>1036.954</v>
      </c>
    </row>
    <row r="40" spans="1:13" x14ac:dyDescent="0.35">
      <c r="A40" s="45">
        <v>39</v>
      </c>
      <c r="B40" s="46">
        <v>540258.63399999996</v>
      </c>
      <c r="C40" s="46">
        <v>6521217.3990000002</v>
      </c>
      <c r="D40" s="46">
        <f t="shared" si="0"/>
        <v>5.9660335232911628</v>
      </c>
      <c r="E40" s="46">
        <f t="shared" si="1"/>
        <v>284.85022564816649</v>
      </c>
      <c r="F40" s="46">
        <v>1075.355</v>
      </c>
      <c r="G40" s="46">
        <v>1062.963</v>
      </c>
      <c r="H40" s="46">
        <v>1058.742</v>
      </c>
      <c r="I40" s="46">
        <v>1058.4290000000001</v>
      </c>
      <c r="J40" s="46">
        <v>1060.0440000000001</v>
      </c>
      <c r="K40" s="46">
        <v>1062.529</v>
      </c>
      <c r="L40" s="46">
        <v>1045.5</v>
      </c>
      <c r="M40" s="46">
        <v>1036.9639999999999</v>
      </c>
    </row>
    <row r="41" spans="1:13" x14ac:dyDescent="0.35">
      <c r="A41" s="45">
        <v>40</v>
      </c>
      <c r="B41" s="46">
        <v>540252.87300000002</v>
      </c>
      <c r="C41" s="46">
        <v>6521215.5930000003</v>
      </c>
      <c r="D41" s="46">
        <f t="shared" si="0"/>
        <v>6.0374462315476416</v>
      </c>
      <c r="E41" s="46">
        <f t="shared" si="1"/>
        <v>290.88767187971411</v>
      </c>
      <c r="F41" s="46">
        <v>1076.453</v>
      </c>
      <c r="G41" s="46">
        <v>1064.759</v>
      </c>
      <c r="H41" s="46">
        <v>1058.0429999999999</v>
      </c>
      <c r="I41" s="46">
        <v>1060.9549999999999</v>
      </c>
      <c r="J41" s="46">
        <v>1060.8209999999999</v>
      </c>
      <c r="K41" s="46">
        <v>1063.3489999999999</v>
      </c>
      <c r="L41" s="46">
        <v>1046.481</v>
      </c>
      <c r="M41" s="46">
        <v>1036.498</v>
      </c>
    </row>
    <row r="42" spans="1:13" x14ac:dyDescent="0.35">
      <c r="A42" s="45">
        <v>41</v>
      </c>
      <c r="B42" s="46">
        <v>540245.95299999998</v>
      </c>
      <c r="C42" s="46">
        <v>6521213.0590000004</v>
      </c>
      <c r="D42" s="46">
        <f t="shared" si="0"/>
        <v>7.3693660514663337</v>
      </c>
      <c r="E42" s="46">
        <f t="shared" si="1"/>
        <v>298.25703793118043</v>
      </c>
      <c r="F42" s="46">
        <v>1077.4179999999999</v>
      </c>
      <c r="G42" s="46">
        <v>1066.376</v>
      </c>
      <c r="H42" s="46">
        <v>1061.5619999999999</v>
      </c>
      <c r="I42" s="46">
        <v>1061.3879999999999</v>
      </c>
      <c r="J42" s="46">
        <v>1061.366</v>
      </c>
      <c r="K42" s="46">
        <v>1063.222</v>
      </c>
      <c r="L42" s="46">
        <v>1048.5440000000001</v>
      </c>
      <c r="M42" s="46">
        <v>1035.99</v>
      </c>
    </row>
    <row r="43" spans="1:13" x14ac:dyDescent="0.35">
      <c r="A43" s="45">
        <v>42</v>
      </c>
      <c r="B43" s="46">
        <v>540238.14399999997</v>
      </c>
      <c r="C43" s="46">
        <v>6521210.5549999997</v>
      </c>
      <c r="D43" s="46">
        <f t="shared" si="0"/>
        <v>8.2006400362053693</v>
      </c>
      <c r="E43" s="46">
        <f t="shared" si="1"/>
        <v>306.45767796738579</v>
      </c>
      <c r="F43" s="46">
        <v>1078.4159999999999</v>
      </c>
      <c r="G43" s="46">
        <v>1068.107</v>
      </c>
      <c r="H43" s="46">
        <v>1063.4939999999999</v>
      </c>
      <c r="I43" s="46">
        <v>1063.5219999999999</v>
      </c>
      <c r="J43" s="46">
        <v>1062.008</v>
      </c>
      <c r="K43" s="46">
        <v>1062.46</v>
      </c>
      <c r="L43" s="46">
        <v>1050.0450000000001</v>
      </c>
      <c r="M43" s="46">
        <v>1035.432</v>
      </c>
    </row>
    <row r="44" spans="1:13" x14ac:dyDescent="0.35">
      <c r="A44" s="45">
        <v>43</v>
      </c>
      <c r="B44" s="46">
        <v>540230.52399999998</v>
      </c>
      <c r="C44" s="46">
        <v>6521207.5489999996</v>
      </c>
      <c r="D44" s="46">
        <f t="shared" si="0"/>
        <v>8.1914855795662955</v>
      </c>
      <c r="E44" s="46">
        <f t="shared" si="1"/>
        <v>314.64916354695208</v>
      </c>
      <c r="F44" s="46">
        <v>1079.077</v>
      </c>
      <c r="G44" s="46">
        <v>1069.011</v>
      </c>
      <c r="H44" s="46">
        <v>1064.1300000000001</v>
      </c>
      <c r="I44" s="46">
        <v>1064.8989999999999</v>
      </c>
      <c r="J44" s="46">
        <v>1061.7349999999999</v>
      </c>
      <c r="K44" s="46">
        <v>1062.373</v>
      </c>
      <c r="L44" s="46">
        <v>1051.057</v>
      </c>
      <c r="M44" s="46">
        <v>1034.578</v>
      </c>
    </row>
    <row r="45" spans="1:13" x14ac:dyDescent="0.35">
      <c r="A45" s="45">
        <v>44</v>
      </c>
      <c r="B45" s="46">
        <v>540222.73600000003</v>
      </c>
      <c r="C45" s="46">
        <v>6521204.148</v>
      </c>
      <c r="D45" s="46">
        <f t="shared" si="0"/>
        <v>8.498220107552795</v>
      </c>
      <c r="E45" s="46">
        <f t="shared" si="1"/>
        <v>323.14738365450489</v>
      </c>
      <c r="F45" s="46">
        <v>1078.855</v>
      </c>
      <c r="G45" s="46">
        <v>1070.086</v>
      </c>
      <c r="H45" s="46">
        <v>1065.2719999999999</v>
      </c>
      <c r="I45" s="46">
        <v>1065.348</v>
      </c>
      <c r="J45" s="46">
        <v>1060.8219999999999</v>
      </c>
      <c r="K45" s="46">
        <v>1061.701</v>
      </c>
      <c r="L45" s="46">
        <v>1051.645</v>
      </c>
      <c r="M45" s="46">
        <v>1033.174</v>
      </c>
    </row>
    <row r="46" spans="1:13" x14ac:dyDescent="0.35">
      <c r="A46" s="45">
        <v>45</v>
      </c>
      <c r="B46" s="46">
        <v>540215.13300000003</v>
      </c>
      <c r="C46" s="46">
        <v>6521201.1979999999</v>
      </c>
      <c r="D46" s="46">
        <f t="shared" si="0"/>
        <v>8.1552503947543791</v>
      </c>
      <c r="E46" s="46">
        <f t="shared" si="1"/>
        <v>331.30263404925927</v>
      </c>
      <c r="F46" s="46">
        <v>1078.702</v>
      </c>
      <c r="G46" s="46">
        <v>1071.1759999999999</v>
      </c>
      <c r="H46" s="46">
        <v>1065.855</v>
      </c>
      <c r="I46" s="46">
        <v>1065.751</v>
      </c>
      <c r="J46" s="46">
        <v>1062.4780000000001</v>
      </c>
      <c r="K46" s="46">
        <v>1060.605</v>
      </c>
      <c r="L46" s="46">
        <v>1051.444</v>
      </c>
      <c r="M46" s="46">
        <v>1031.482</v>
      </c>
    </row>
    <row r="47" spans="1:13" x14ac:dyDescent="0.35">
      <c r="A47" s="45">
        <v>46</v>
      </c>
      <c r="B47" s="46">
        <v>540207.78099999996</v>
      </c>
      <c r="C47" s="46">
        <v>6521200.2000000002</v>
      </c>
      <c r="D47" s="46">
        <f t="shared" si="0"/>
        <v>7.4194277407627682</v>
      </c>
      <c r="E47" s="46">
        <f t="shared" si="1"/>
        <v>338.72206179002205</v>
      </c>
      <c r="F47" s="46">
        <v>1077.694</v>
      </c>
      <c r="G47" s="46">
        <v>1071.1690000000001</v>
      </c>
      <c r="H47" s="46">
        <v>1066.2239999999999</v>
      </c>
      <c r="I47" s="46">
        <v>1065.3389999999999</v>
      </c>
      <c r="J47" s="46">
        <v>1062.377</v>
      </c>
      <c r="K47" s="46">
        <v>1059.4949999999999</v>
      </c>
      <c r="L47" s="46">
        <v>1050.7180000000001</v>
      </c>
      <c r="M47" s="46">
        <v>1029.953</v>
      </c>
    </row>
    <row r="48" spans="1:13" x14ac:dyDescent="0.35">
      <c r="A48" s="45">
        <v>47</v>
      </c>
      <c r="B48" s="46">
        <v>540199.97199999995</v>
      </c>
      <c r="C48" s="46">
        <v>6521199.3779999996</v>
      </c>
      <c r="D48" s="46">
        <f t="shared" si="0"/>
        <v>7.8521439748109438</v>
      </c>
      <c r="E48" s="46">
        <f t="shared" si="1"/>
        <v>346.57420576483298</v>
      </c>
      <c r="F48" s="46">
        <v>1076.5329999999999</v>
      </c>
      <c r="G48" s="46">
        <v>1071.1369999999999</v>
      </c>
      <c r="H48" s="46">
        <v>1065.9749999999999</v>
      </c>
      <c r="I48" s="46">
        <v>1064.989</v>
      </c>
      <c r="J48" s="46">
        <v>1061.606</v>
      </c>
      <c r="K48" s="46">
        <v>1057.9780000000001</v>
      </c>
      <c r="L48" s="46">
        <v>1049.5740000000001</v>
      </c>
      <c r="M48" s="46">
        <v>1028.33</v>
      </c>
    </row>
    <row r="49" spans="1:13" x14ac:dyDescent="0.35">
      <c r="A49" s="45">
        <v>48</v>
      </c>
      <c r="B49" s="46">
        <v>540191.85100000002</v>
      </c>
      <c r="C49" s="46">
        <v>6521198.4960000003</v>
      </c>
      <c r="D49" s="46">
        <f t="shared" si="0"/>
        <v>8.1687554130077427</v>
      </c>
      <c r="E49" s="46">
        <f t="shared" si="1"/>
        <v>354.7429611778407</v>
      </c>
      <c r="F49" s="46">
        <v>1075.027</v>
      </c>
      <c r="G49" s="46">
        <v>1070.3910000000001</v>
      </c>
      <c r="H49" s="46">
        <v>1065.779</v>
      </c>
      <c r="I49" s="46">
        <v>1063.8630000000001</v>
      </c>
      <c r="K49" s="46">
        <v>1055.979</v>
      </c>
      <c r="L49" s="46">
        <v>1048.788</v>
      </c>
      <c r="M49" s="46">
        <v>1026.279</v>
      </c>
    </row>
    <row r="50" spans="1:13" x14ac:dyDescent="0.35">
      <c r="A50" s="45">
        <v>49</v>
      </c>
      <c r="B50" s="46">
        <v>540184.53200000001</v>
      </c>
      <c r="C50" s="46">
        <v>6521197.0789999999</v>
      </c>
      <c r="D50" s="46">
        <f t="shared" si="0"/>
        <v>7.4549077795297816</v>
      </c>
      <c r="E50" s="46">
        <f t="shared" si="1"/>
        <v>362.19786895737047</v>
      </c>
      <c r="F50" s="46">
        <v>1073.375</v>
      </c>
      <c r="G50" s="46">
        <v>1070.288</v>
      </c>
      <c r="H50" s="46">
        <v>1064.873</v>
      </c>
      <c r="I50" s="46">
        <v>1062.5920000000001</v>
      </c>
      <c r="K50" s="46">
        <v>1053.9359999999999</v>
      </c>
      <c r="L50" s="46">
        <v>1047.241</v>
      </c>
      <c r="M50" s="46">
        <v>1025.941</v>
      </c>
    </row>
    <row r="51" spans="1:13" x14ac:dyDescent="0.35">
      <c r="A51" s="45">
        <v>50</v>
      </c>
      <c r="B51" s="46">
        <v>540178.29599999997</v>
      </c>
      <c r="C51" s="46">
        <v>6521195.9869999997</v>
      </c>
      <c r="D51" s="46">
        <f t="shared" si="0"/>
        <v>6.3308893530694954</v>
      </c>
      <c r="E51" s="46">
        <f t="shared" si="1"/>
        <v>368.52875831043997</v>
      </c>
      <c r="F51" s="46">
        <v>1071.5509999999999</v>
      </c>
      <c r="G51" s="46">
        <v>1069.05</v>
      </c>
      <c r="H51" s="46">
        <v>1064.278</v>
      </c>
      <c r="I51" s="46">
        <v>1061.4639999999999</v>
      </c>
      <c r="K51" s="46">
        <v>1052.319</v>
      </c>
      <c r="L51" s="46">
        <v>1046.2329999999999</v>
      </c>
      <c r="M51" s="46">
        <v>1024.922</v>
      </c>
    </row>
    <row r="52" spans="1:13" x14ac:dyDescent="0.35">
      <c r="A52" s="45">
        <v>51</v>
      </c>
      <c r="B52" s="46">
        <v>540173.46</v>
      </c>
      <c r="C52" s="46">
        <v>6521194.0880000005</v>
      </c>
      <c r="D52" s="46">
        <f t="shared" si="0"/>
        <v>5.1954881385057794</v>
      </c>
      <c r="E52" s="46">
        <f t="shared" si="1"/>
        <v>373.72424644894573</v>
      </c>
      <c r="F52" s="46">
        <v>1069.9459999999999</v>
      </c>
      <c r="G52" s="46">
        <v>1068.3720000000001</v>
      </c>
      <c r="H52" s="46">
        <v>1063.2</v>
      </c>
      <c r="I52" s="46">
        <v>1060.3399999999999</v>
      </c>
      <c r="K52" s="46">
        <v>1050.857</v>
      </c>
      <c r="L52" s="46">
        <v>1045.057</v>
      </c>
      <c r="M52" s="46">
        <v>1024.825</v>
      </c>
    </row>
    <row r="53" spans="1:13" x14ac:dyDescent="0.35">
      <c r="A53" s="45">
        <v>52</v>
      </c>
      <c r="B53" s="46">
        <v>540166.16</v>
      </c>
      <c r="C53" s="46">
        <v>6521191.9610000001</v>
      </c>
      <c r="D53" s="46">
        <f t="shared" si="0"/>
        <v>7.6035602845229526</v>
      </c>
      <c r="E53" s="46">
        <f t="shared" si="1"/>
        <v>381.32780673346866</v>
      </c>
      <c r="F53" s="46">
        <v>1063.7829999999999</v>
      </c>
      <c r="G53" s="46">
        <v>1067.866</v>
      </c>
      <c r="H53" s="46">
        <v>1061.798</v>
      </c>
      <c r="I53" s="46">
        <v>1058.855</v>
      </c>
      <c r="J53" s="46">
        <v>1054.7629999999999</v>
      </c>
      <c r="K53" s="46">
        <v>1049.1489999999999</v>
      </c>
      <c r="L53" s="46">
        <v>1043.5519999999999</v>
      </c>
      <c r="M53" s="46">
        <v>1026.0709999999999</v>
      </c>
    </row>
    <row r="54" spans="1:13" x14ac:dyDescent="0.35">
      <c r="A54" s="45">
        <v>53</v>
      </c>
      <c r="B54" s="46">
        <v>540161.125</v>
      </c>
      <c r="C54" s="46">
        <v>6521189.7000000002</v>
      </c>
      <c r="D54" s="46">
        <f t="shared" si="0"/>
        <v>5.5193610137459492</v>
      </c>
      <c r="E54" s="46">
        <f t="shared" si="1"/>
        <v>386.8471677472146</v>
      </c>
      <c r="F54" s="46">
        <v>1060.6289999999999</v>
      </c>
      <c r="G54" s="46">
        <v>1066.0940000000001</v>
      </c>
      <c r="H54" s="46">
        <v>1061.02</v>
      </c>
      <c r="I54" s="46">
        <v>1057.6679999999999</v>
      </c>
      <c r="J54" s="46">
        <v>1053.9349999999999</v>
      </c>
      <c r="K54" s="46">
        <v>1048.508</v>
      </c>
      <c r="L54" s="46">
        <v>1042.6279999999999</v>
      </c>
      <c r="M54" s="46">
        <v>1026.7260000000001</v>
      </c>
    </row>
    <row r="55" spans="1:13" x14ac:dyDescent="0.35">
      <c r="A55" s="45">
        <v>54</v>
      </c>
      <c r="B55" s="46">
        <v>540146.33499999996</v>
      </c>
      <c r="C55" s="46">
        <v>6521191.0650000004</v>
      </c>
      <c r="D55" s="46">
        <f t="shared" si="0"/>
        <v>14.852855786067275</v>
      </c>
      <c r="E55" s="46">
        <f t="shared" si="1"/>
        <v>401.70002353328186</v>
      </c>
      <c r="F55" s="46">
        <v>1063.9860000000001</v>
      </c>
      <c r="G55" s="46">
        <v>1063.9749999999999</v>
      </c>
      <c r="H55" s="46">
        <v>1058.3520000000001</v>
      </c>
      <c r="I55" s="46">
        <v>1054.779</v>
      </c>
      <c r="J55" s="46">
        <v>1050.462</v>
      </c>
      <c r="K55" s="46">
        <v>1048.374</v>
      </c>
      <c r="L55" s="46">
        <v>1040.2370000000001</v>
      </c>
      <c r="M55" s="46">
        <v>1028.171</v>
      </c>
    </row>
    <row r="56" spans="1:13" x14ac:dyDescent="0.35">
      <c r="A56" s="45">
        <v>55</v>
      </c>
      <c r="B56" s="46">
        <v>540140.24600000004</v>
      </c>
      <c r="C56" s="46">
        <v>6521189.1050000004</v>
      </c>
      <c r="D56" s="46">
        <f t="shared" si="0"/>
        <v>6.3966804671547086</v>
      </c>
      <c r="E56" s="46">
        <f t="shared" si="1"/>
        <v>408.09670400043655</v>
      </c>
      <c r="F56" s="46">
        <v>1065.5640000000001</v>
      </c>
      <c r="G56" s="46">
        <v>1063.4079999999999</v>
      </c>
      <c r="H56" s="46">
        <v>1056.421</v>
      </c>
      <c r="I56" s="46">
        <v>1053.704</v>
      </c>
      <c r="J56" s="46">
        <v>1049.4829999999999</v>
      </c>
      <c r="K56" s="46">
        <v>1049.0219999999999</v>
      </c>
      <c r="L56" s="46">
        <v>1039.884</v>
      </c>
      <c r="M56" s="46">
        <v>1028.7919999999999</v>
      </c>
    </row>
    <row r="57" spans="1:13" x14ac:dyDescent="0.35">
      <c r="A57" s="45">
        <v>56</v>
      </c>
      <c r="B57" s="46">
        <v>540134.40800000005</v>
      </c>
      <c r="C57" s="46">
        <v>6521186.9550000001</v>
      </c>
      <c r="D57" s="46">
        <f t="shared" si="0"/>
        <v>6.2213136877569015</v>
      </c>
      <c r="E57" s="46">
        <f t="shared" si="1"/>
        <v>414.31801768819344</v>
      </c>
      <c r="F57" s="46">
        <v>1066.836</v>
      </c>
      <c r="G57" s="46">
        <v>1062.683</v>
      </c>
      <c r="H57" s="46">
        <v>1055.682</v>
      </c>
      <c r="I57" s="46">
        <v>1052.7080000000001</v>
      </c>
      <c r="J57" s="46">
        <v>1050.261</v>
      </c>
      <c r="K57" s="46">
        <v>1049.604</v>
      </c>
      <c r="L57" s="46">
        <v>1040.6559999999999</v>
      </c>
      <c r="M57" s="46">
        <v>1028.596</v>
      </c>
    </row>
    <row r="58" spans="1:13" x14ac:dyDescent="0.35">
      <c r="A58" s="45">
        <v>57</v>
      </c>
      <c r="B58" s="46">
        <v>540129.25300000003</v>
      </c>
      <c r="C58" s="46">
        <v>6521185.1569999997</v>
      </c>
      <c r="D58" s="46">
        <f t="shared" si="0"/>
        <v>5.4595630779201025</v>
      </c>
      <c r="E58" s="46">
        <f t="shared" si="1"/>
        <v>419.77758076611354</v>
      </c>
      <c r="F58" s="46">
        <v>1068.184</v>
      </c>
      <c r="G58" s="46">
        <v>1061.3320000000001</v>
      </c>
      <c r="H58" s="46">
        <v>1055.0039999999999</v>
      </c>
      <c r="I58" s="46">
        <v>1050.163</v>
      </c>
      <c r="J58" s="46">
        <v>1051.633</v>
      </c>
      <c r="K58" s="46">
        <v>1050.3689999999999</v>
      </c>
      <c r="L58" s="46">
        <v>1040.8810000000001</v>
      </c>
      <c r="M58" s="46">
        <v>1029.0930000000001</v>
      </c>
    </row>
    <row r="59" spans="1:13" x14ac:dyDescent="0.35">
      <c r="A59" s="45">
        <v>58</v>
      </c>
      <c r="B59" s="46">
        <v>540122.59699999995</v>
      </c>
      <c r="C59" s="46">
        <v>6521182.2209999999</v>
      </c>
      <c r="D59" s="46">
        <f t="shared" si="0"/>
        <v>7.2747805464880155</v>
      </c>
      <c r="E59" s="46">
        <f t="shared" si="1"/>
        <v>427.05236131260153</v>
      </c>
      <c r="F59" s="46">
        <v>1069.4349999999999</v>
      </c>
      <c r="G59" s="46">
        <v>1060.777</v>
      </c>
      <c r="H59" s="46">
        <v>1054.1030000000001</v>
      </c>
      <c r="J59" s="46">
        <v>1052.143</v>
      </c>
      <c r="K59" s="46">
        <v>1051.2550000000001</v>
      </c>
      <c r="L59" s="46">
        <v>1041.6199999999999</v>
      </c>
      <c r="M59" s="46">
        <v>1028.4929999999999</v>
      </c>
    </row>
    <row r="60" spans="1:13" x14ac:dyDescent="0.35">
      <c r="A60" s="45">
        <v>59</v>
      </c>
      <c r="B60" s="46">
        <v>540114.53899999999</v>
      </c>
      <c r="C60" s="46">
        <v>6521180.2599999998</v>
      </c>
      <c r="D60" s="46">
        <f t="shared" si="0"/>
        <v>8.2931830439142225</v>
      </c>
      <c r="E60" s="46">
        <f t="shared" si="1"/>
        <v>435.34554435651575</v>
      </c>
      <c r="F60" s="46">
        <v>1070.115</v>
      </c>
      <c r="G60" s="46">
        <v>1060.818</v>
      </c>
      <c r="H60" s="46">
        <v>1054.9690000000001</v>
      </c>
      <c r="I60" s="46">
        <v>1052.818</v>
      </c>
      <c r="J60" s="46">
        <v>1054.0229999999999</v>
      </c>
      <c r="K60" s="46">
        <v>1053.463</v>
      </c>
      <c r="L60" s="46">
        <v>1042.1959999999999</v>
      </c>
      <c r="M60" s="46">
        <v>1028.0039999999999</v>
      </c>
    </row>
    <row r="61" spans="1:13" x14ac:dyDescent="0.35">
      <c r="A61" s="45">
        <v>60</v>
      </c>
      <c r="B61" s="46">
        <v>540107.11699999997</v>
      </c>
      <c r="C61" s="46">
        <v>6521177.1359999999</v>
      </c>
      <c r="D61" s="46">
        <f t="shared" si="0"/>
        <v>8.0526678808504215</v>
      </c>
      <c r="E61" s="46">
        <f t="shared" si="1"/>
        <v>443.39821223736618</v>
      </c>
      <c r="F61" s="46">
        <v>1070.8530000000001</v>
      </c>
      <c r="G61" s="46">
        <v>1061.856</v>
      </c>
      <c r="H61" s="46">
        <v>1056.479</v>
      </c>
      <c r="I61" s="46">
        <v>1053.674</v>
      </c>
      <c r="J61" s="46">
        <v>1055.21</v>
      </c>
      <c r="K61" s="46">
        <v>1053.8800000000001</v>
      </c>
      <c r="L61" s="46">
        <v>1041.8800000000001</v>
      </c>
      <c r="M61" s="46">
        <v>1027.145</v>
      </c>
    </row>
    <row r="62" spans="1:13" x14ac:dyDescent="0.35">
      <c r="A62" s="45">
        <v>61</v>
      </c>
      <c r="B62" s="46">
        <v>540099.32900000003</v>
      </c>
      <c r="C62" s="46">
        <v>6521174.7570000002</v>
      </c>
      <c r="D62" s="46">
        <f t="shared" si="0"/>
        <v>8.1432539563609918</v>
      </c>
      <c r="E62" s="46">
        <f t="shared" si="1"/>
        <v>451.54146619372716</v>
      </c>
      <c r="F62" s="46">
        <v>1071.269</v>
      </c>
      <c r="G62" s="46">
        <v>1062.6959999999999</v>
      </c>
      <c r="H62" s="46">
        <v>1058.6790000000001</v>
      </c>
      <c r="I62" s="46">
        <v>1055.0940000000001</v>
      </c>
      <c r="J62" s="46">
        <v>1055.72</v>
      </c>
      <c r="K62" s="46">
        <v>1054.1769999999999</v>
      </c>
      <c r="L62" s="46">
        <v>1042.4169999999999</v>
      </c>
      <c r="M62" s="46">
        <v>1026.0740000000001</v>
      </c>
    </row>
    <row r="63" spans="1:13" x14ac:dyDescent="0.35">
      <c r="A63" s="45">
        <v>62</v>
      </c>
      <c r="B63" s="46">
        <v>540092.15099999995</v>
      </c>
      <c r="C63" s="46">
        <v>6521172.642</v>
      </c>
      <c r="D63" s="46">
        <f t="shared" si="0"/>
        <v>7.4831082447060959</v>
      </c>
      <c r="E63" s="46">
        <f t="shared" si="1"/>
        <v>459.02457443843326</v>
      </c>
      <c r="F63" s="46">
        <v>1071.1469999999999</v>
      </c>
      <c r="G63" s="46">
        <v>1063.1880000000001</v>
      </c>
      <c r="H63" s="46">
        <v>1060.019</v>
      </c>
      <c r="I63" s="46">
        <v>1055.8150000000001</v>
      </c>
      <c r="J63" s="46">
        <v>1055.866</v>
      </c>
      <c r="K63" s="46">
        <v>1054.6790000000001</v>
      </c>
      <c r="L63" s="46">
        <v>1042.384</v>
      </c>
      <c r="M63" s="46">
        <v>1025.0519999999999</v>
      </c>
    </row>
    <row r="64" spans="1:13" x14ac:dyDescent="0.35">
      <c r="A64" s="45">
        <v>63</v>
      </c>
      <c r="B64" s="46">
        <v>540084.41200000001</v>
      </c>
      <c r="C64" s="46">
        <v>6521170.0379999997</v>
      </c>
      <c r="D64" s="46">
        <f t="shared" si="0"/>
        <v>8.1653497782149653</v>
      </c>
      <c r="E64" s="46">
        <f t="shared" si="1"/>
        <v>467.18992421664825</v>
      </c>
      <c r="F64" s="46">
        <v>1071.048</v>
      </c>
      <c r="G64" s="46">
        <v>1063.8219999999999</v>
      </c>
      <c r="H64" s="46">
        <v>1060.1020000000001</v>
      </c>
      <c r="I64" s="46">
        <v>1056.425</v>
      </c>
      <c r="J64" s="46">
        <v>1056.1030000000001</v>
      </c>
      <c r="K64" s="46">
        <v>1054.6279999999999</v>
      </c>
      <c r="L64" s="46">
        <v>1041.913</v>
      </c>
      <c r="M64" s="46">
        <v>1023.754</v>
      </c>
    </row>
    <row r="65" spans="1:13" x14ac:dyDescent="0.35">
      <c r="A65" s="45">
        <v>64</v>
      </c>
      <c r="B65" s="46">
        <v>540077.03399999999</v>
      </c>
      <c r="C65" s="46">
        <v>6521167.0439999998</v>
      </c>
      <c r="D65" s="46">
        <f t="shared" si="0"/>
        <v>7.9623438760249794</v>
      </c>
      <c r="E65" s="46">
        <f t="shared" si="1"/>
        <v>475.15226809267324</v>
      </c>
      <c r="F65" s="46">
        <v>1070.8119999999999</v>
      </c>
      <c r="G65" s="46">
        <v>1064.019</v>
      </c>
      <c r="H65" s="46">
        <v>1060.08</v>
      </c>
      <c r="I65" s="46">
        <v>1056.575</v>
      </c>
      <c r="J65" s="46">
        <v>1055.7929999999999</v>
      </c>
      <c r="K65" s="46">
        <v>1054.367</v>
      </c>
      <c r="L65" s="46">
        <v>1041.9349999999999</v>
      </c>
      <c r="M65" s="46">
        <v>1022.1319999999999</v>
      </c>
    </row>
    <row r="66" spans="1:13" x14ac:dyDescent="0.35">
      <c r="A66" s="45">
        <v>65</v>
      </c>
      <c r="B66" s="46">
        <v>540070.29299999995</v>
      </c>
      <c r="C66" s="46">
        <v>6521164.5060000001</v>
      </c>
      <c r="D66" s="46">
        <f t="shared" si="0"/>
        <v>7.2029525195602844</v>
      </c>
      <c r="E66" s="46">
        <f t="shared" si="1"/>
        <v>482.35522061223355</v>
      </c>
      <c r="F66" s="46">
        <v>1070.2239999999999</v>
      </c>
      <c r="G66" s="46">
        <v>1063.7360000000001</v>
      </c>
      <c r="H66" s="46">
        <v>1060.048</v>
      </c>
      <c r="I66" s="46">
        <v>1056.5419999999999</v>
      </c>
      <c r="J66" s="46">
        <v>1055.49</v>
      </c>
      <c r="K66" s="46">
        <v>1053.7139999999999</v>
      </c>
      <c r="L66" s="46">
        <v>1041.173</v>
      </c>
      <c r="M66" s="46">
        <v>1020.648</v>
      </c>
    </row>
    <row r="67" spans="1:13" x14ac:dyDescent="0.35">
      <c r="A67" s="45">
        <v>66</v>
      </c>
      <c r="B67" s="46">
        <v>540064.09199999995</v>
      </c>
      <c r="C67" s="46">
        <v>6521162.2889999999</v>
      </c>
      <c r="D67" s="46">
        <f t="shared" si="0"/>
        <v>6.5853997601363892</v>
      </c>
      <c r="E67" s="46">
        <f t="shared" si="1"/>
        <v>488.94062037236995</v>
      </c>
      <c r="F67" s="46">
        <v>1069.3979999999999</v>
      </c>
      <c r="G67" s="46">
        <v>1063.1110000000001</v>
      </c>
      <c r="H67" s="46">
        <v>1059.817</v>
      </c>
      <c r="I67" s="46">
        <v>1055.905</v>
      </c>
      <c r="J67" s="46">
        <v>1054.78</v>
      </c>
      <c r="K67" s="46">
        <v>1053.1769999999999</v>
      </c>
      <c r="L67" s="46">
        <v>1040.6949999999999</v>
      </c>
      <c r="M67" s="46">
        <v>1019.3869999999999</v>
      </c>
    </row>
    <row r="68" spans="1:13" x14ac:dyDescent="0.35">
      <c r="A68" s="45">
        <v>67</v>
      </c>
      <c r="B68" s="46">
        <v>540056.13600000006</v>
      </c>
      <c r="C68" s="46">
        <v>6521159.9270000001</v>
      </c>
      <c r="D68" s="46">
        <f t="shared" ref="D68:D131" si="2">SQRT((B67-B68)^2 + (C67-C68)^2)</f>
        <v>8.2992156254051768</v>
      </c>
      <c r="E68" s="46">
        <f t="shared" ref="E68:E131" si="3">E67+D68</f>
        <v>497.23983599777512</v>
      </c>
      <c r="F68" s="46">
        <v>1068.318</v>
      </c>
      <c r="G68" s="46">
        <v>1063.501</v>
      </c>
      <c r="H68" s="46">
        <v>1059.4179999999999</v>
      </c>
      <c r="I68" s="46">
        <v>1055.1179999999999</v>
      </c>
      <c r="J68" s="46">
        <v>1053.7149999999999</v>
      </c>
      <c r="K68" s="46">
        <v>1051.3510000000001</v>
      </c>
      <c r="L68" s="46">
        <v>1039.704</v>
      </c>
      <c r="M68" s="46">
        <v>1017.923</v>
      </c>
    </row>
    <row r="69" spans="1:13" x14ac:dyDescent="0.35">
      <c r="A69" s="45">
        <v>68</v>
      </c>
      <c r="B69" s="46">
        <v>540049.03399999999</v>
      </c>
      <c r="C69" s="46">
        <v>6521157.7290000003</v>
      </c>
      <c r="D69" s="46">
        <f t="shared" si="2"/>
        <v>7.4343532334962603</v>
      </c>
      <c r="E69" s="46">
        <f t="shared" si="3"/>
        <v>504.67418923127138</v>
      </c>
      <c r="F69" s="46">
        <v>1066.789</v>
      </c>
      <c r="G69" s="46">
        <v>1062.787</v>
      </c>
      <c r="H69" s="46">
        <v>1058.5519999999999</v>
      </c>
      <c r="I69" s="46">
        <v>1053.866</v>
      </c>
      <c r="J69" s="46">
        <v>1052.722</v>
      </c>
      <c r="K69" s="46">
        <v>1050.4490000000001</v>
      </c>
      <c r="L69" s="46">
        <v>1038.2739999999999</v>
      </c>
      <c r="M69" s="46">
        <v>1016.474</v>
      </c>
    </row>
    <row r="70" spans="1:13" x14ac:dyDescent="0.35">
      <c r="A70" s="45">
        <v>69</v>
      </c>
      <c r="B70" s="46">
        <v>540042.06200000003</v>
      </c>
      <c r="C70" s="46">
        <v>6521155.2060000002</v>
      </c>
      <c r="D70" s="46">
        <f t="shared" si="2"/>
        <v>7.4144664676251182</v>
      </c>
      <c r="E70" s="46">
        <f t="shared" si="3"/>
        <v>512.08865569889645</v>
      </c>
      <c r="F70" s="46">
        <v>1065.509</v>
      </c>
      <c r="G70" s="46">
        <v>1061.6130000000001</v>
      </c>
      <c r="H70" s="46">
        <v>1057.6289999999999</v>
      </c>
      <c r="I70" s="46">
        <v>1052.9290000000001</v>
      </c>
      <c r="J70" s="46">
        <v>1051.5940000000001</v>
      </c>
      <c r="K70" s="46">
        <v>1048.7819999999999</v>
      </c>
      <c r="L70" s="46">
        <v>1036.846</v>
      </c>
      <c r="M70" s="46">
        <v>1015.86</v>
      </c>
    </row>
    <row r="71" spans="1:13" x14ac:dyDescent="0.35">
      <c r="A71" s="45">
        <v>70</v>
      </c>
      <c r="B71" s="46">
        <v>540035.31200000003</v>
      </c>
      <c r="C71" s="46">
        <v>6521152.9539999999</v>
      </c>
      <c r="D71" s="46">
        <f t="shared" si="2"/>
        <v>7.1157574439743607</v>
      </c>
      <c r="E71" s="46">
        <f t="shared" si="3"/>
        <v>519.20441314287086</v>
      </c>
      <c r="F71" s="46">
        <v>1064.087</v>
      </c>
      <c r="G71" s="46">
        <v>1060.3050000000001</v>
      </c>
      <c r="H71" s="46">
        <v>1056.078</v>
      </c>
      <c r="I71" s="46">
        <v>1051.876</v>
      </c>
      <c r="J71" s="46">
        <v>1050.318</v>
      </c>
      <c r="K71" s="46">
        <v>1047.1310000000001</v>
      </c>
      <c r="L71" s="46">
        <v>1035.617</v>
      </c>
      <c r="M71" s="46">
        <v>1015.7430000000001</v>
      </c>
    </row>
    <row r="72" spans="1:13" x14ac:dyDescent="0.35">
      <c r="A72" s="45">
        <v>71</v>
      </c>
      <c r="B72" s="46">
        <v>540028.41399999999</v>
      </c>
      <c r="C72" s="46">
        <v>6521151.5489999996</v>
      </c>
      <c r="D72" s="46">
        <f t="shared" si="2"/>
        <v>7.0396327319931604</v>
      </c>
      <c r="E72" s="46">
        <f t="shared" si="3"/>
        <v>526.24404587486401</v>
      </c>
      <c r="F72" s="46">
        <v>1062.6579999999999</v>
      </c>
      <c r="G72" s="46">
        <v>1059.7339999999999</v>
      </c>
      <c r="H72" s="46">
        <v>1055.317</v>
      </c>
      <c r="I72" s="46">
        <v>1050.5630000000001</v>
      </c>
      <c r="J72" s="46">
        <v>1048.9929999999999</v>
      </c>
      <c r="K72" s="46">
        <v>1045.634</v>
      </c>
      <c r="L72" s="46">
        <v>1034.384</v>
      </c>
      <c r="M72" s="46">
        <v>1017.246</v>
      </c>
    </row>
    <row r="73" spans="1:13" x14ac:dyDescent="0.35">
      <c r="A73" s="45">
        <v>72</v>
      </c>
      <c r="B73" s="46">
        <v>540021.19700000004</v>
      </c>
      <c r="C73" s="46">
        <v>6521149.8660000004</v>
      </c>
      <c r="D73" s="46">
        <f t="shared" si="2"/>
        <v>7.4106395133441438</v>
      </c>
      <c r="E73" s="46">
        <f t="shared" si="3"/>
        <v>533.65468538820812</v>
      </c>
      <c r="F73" s="46">
        <v>1061</v>
      </c>
      <c r="G73" s="46">
        <v>1057.491</v>
      </c>
      <c r="H73" s="46">
        <v>1052.434</v>
      </c>
      <c r="I73" s="46">
        <v>1049.4179999999999</v>
      </c>
      <c r="J73" s="46">
        <v>1047.3889999999999</v>
      </c>
      <c r="K73" s="46">
        <v>1044.32</v>
      </c>
      <c r="L73" s="46">
        <v>1033.365</v>
      </c>
      <c r="M73" s="46">
        <v>1018.353</v>
      </c>
    </row>
    <row r="74" spans="1:13" x14ac:dyDescent="0.35">
      <c r="A74" s="45">
        <v>73</v>
      </c>
      <c r="B74" s="46">
        <v>540015.098</v>
      </c>
      <c r="C74" s="46">
        <v>6521148.892</v>
      </c>
      <c r="D74" s="46">
        <f t="shared" si="2"/>
        <v>6.1762834294845854</v>
      </c>
      <c r="E74" s="46">
        <f t="shared" si="3"/>
        <v>539.83096881769268</v>
      </c>
      <c r="F74" s="46">
        <v>1058.5920000000001</v>
      </c>
      <c r="G74" s="46">
        <v>1056.502</v>
      </c>
      <c r="H74" s="46">
        <v>1051.7460000000001</v>
      </c>
      <c r="I74" s="46">
        <v>1048.6220000000001</v>
      </c>
      <c r="J74" s="46">
        <v>1046.2370000000001</v>
      </c>
      <c r="K74" s="46">
        <v>1043.152</v>
      </c>
      <c r="L74" s="46">
        <v>1032.5</v>
      </c>
      <c r="M74" s="46">
        <v>1019.178</v>
      </c>
    </row>
    <row r="75" spans="1:13" x14ac:dyDescent="0.35">
      <c r="A75" s="45">
        <v>74</v>
      </c>
      <c r="B75" s="46">
        <v>540007.04</v>
      </c>
      <c r="C75" s="46">
        <v>6521148.0899999999</v>
      </c>
      <c r="D75" s="46">
        <f t="shared" si="2"/>
        <v>8.0978125441131734</v>
      </c>
      <c r="E75" s="46">
        <f t="shared" si="3"/>
        <v>547.92878136180582</v>
      </c>
      <c r="F75" s="46">
        <v>1057.9480000000001</v>
      </c>
      <c r="G75" s="46">
        <v>1055.5039999999999</v>
      </c>
      <c r="H75" s="46">
        <v>1051.8330000000001</v>
      </c>
      <c r="I75" s="46">
        <v>1046.2840000000001</v>
      </c>
      <c r="J75" s="46">
        <v>1044.856</v>
      </c>
      <c r="K75" s="46">
        <v>1041.5509999999999</v>
      </c>
      <c r="L75" s="46">
        <v>1032.654</v>
      </c>
      <c r="M75" s="46">
        <v>1019.831</v>
      </c>
    </row>
    <row r="76" spans="1:13" x14ac:dyDescent="0.35">
      <c r="A76" s="45">
        <v>75</v>
      </c>
      <c r="B76" s="46">
        <v>539998.42200000002</v>
      </c>
      <c r="C76" s="46">
        <v>6521144.9890000001</v>
      </c>
      <c r="D76" s="46">
        <f t="shared" si="2"/>
        <v>9.1589368924016004</v>
      </c>
      <c r="E76" s="46">
        <f t="shared" si="3"/>
        <v>557.0877182542074</v>
      </c>
      <c r="F76" s="46">
        <v>1058.183</v>
      </c>
      <c r="G76" s="46">
        <v>1050.8620000000001</v>
      </c>
      <c r="H76" s="46">
        <v>1049.704</v>
      </c>
      <c r="I76" s="46">
        <v>1045.5920000000001</v>
      </c>
      <c r="J76" s="46">
        <v>1043.3610000000001</v>
      </c>
      <c r="K76" s="46">
        <v>1040.431</v>
      </c>
      <c r="L76" s="46">
        <v>1032.2329999999999</v>
      </c>
      <c r="M76" s="46">
        <v>1020.636</v>
      </c>
    </row>
    <row r="77" spans="1:13" x14ac:dyDescent="0.35">
      <c r="A77" s="45">
        <v>76</v>
      </c>
      <c r="B77" s="46">
        <v>539990.72600000002</v>
      </c>
      <c r="C77" s="46">
        <v>6521140.9610000001</v>
      </c>
      <c r="D77" s="46">
        <f t="shared" si="2"/>
        <v>8.6863801436157786</v>
      </c>
      <c r="E77" s="46">
        <f t="shared" si="3"/>
        <v>565.7740983978232</v>
      </c>
      <c r="F77" s="46">
        <v>1059.46</v>
      </c>
      <c r="G77" s="46">
        <v>1052.4849999999999</v>
      </c>
      <c r="H77" s="46">
        <v>1049.8910000000001</v>
      </c>
      <c r="I77" s="46">
        <v>1043.8530000000001</v>
      </c>
      <c r="J77" s="46">
        <v>1042.472</v>
      </c>
      <c r="K77" s="46">
        <v>1042.6510000000001</v>
      </c>
      <c r="L77" s="46">
        <v>1032.5160000000001</v>
      </c>
      <c r="M77" s="46">
        <v>1020.501</v>
      </c>
    </row>
    <row r="78" spans="1:13" x14ac:dyDescent="0.35">
      <c r="A78" s="45">
        <v>77</v>
      </c>
      <c r="B78" s="46">
        <v>539984.36800000002</v>
      </c>
      <c r="C78" s="46">
        <v>6521137.7149999999</v>
      </c>
      <c r="D78" s="46">
        <f t="shared" si="2"/>
        <v>7.1386749472072477</v>
      </c>
      <c r="E78" s="46">
        <f t="shared" si="3"/>
        <v>572.91277334503047</v>
      </c>
      <c r="F78" s="46">
        <v>1059.71</v>
      </c>
      <c r="G78" s="46">
        <v>1053.135</v>
      </c>
      <c r="H78" s="46">
        <v>1049.4739999999999</v>
      </c>
      <c r="I78" s="46">
        <v>1044.088</v>
      </c>
      <c r="J78" s="46">
        <v>1042.317</v>
      </c>
      <c r="K78" s="46">
        <v>1043.7750000000001</v>
      </c>
      <c r="L78" s="46">
        <v>1032.8910000000001</v>
      </c>
      <c r="M78" s="46">
        <v>1019.403</v>
      </c>
    </row>
    <row r="79" spans="1:13" x14ac:dyDescent="0.35">
      <c r="A79" s="45">
        <v>78</v>
      </c>
      <c r="B79" s="46">
        <v>539977.49100000004</v>
      </c>
      <c r="C79" s="46">
        <v>6521134.3099999996</v>
      </c>
      <c r="D79" s="46">
        <f t="shared" si="2"/>
        <v>7.6737965832748802</v>
      </c>
      <c r="E79" s="46">
        <f t="shared" si="3"/>
        <v>580.58656992830538</v>
      </c>
      <c r="F79" s="46">
        <v>1060.2529999999999</v>
      </c>
      <c r="G79" s="46">
        <v>1053.5419999999999</v>
      </c>
      <c r="H79" s="46">
        <v>1049.5170000000001</v>
      </c>
      <c r="I79" s="46">
        <v>1044.9649999999999</v>
      </c>
      <c r="J79" s="46">
        <v>1042.5709999999999</v>
      </c>
      <c r="K79" s="46">
        <v>1044.8130000000001</v>
      </c>
      <c r="L79" s="46">
        <v>1033.252</v>
      </c>
      <c r="M79" s="46">
        <v>1020.0839999999999</v>
      </c>
    </row>
    <row r="80" spans="1:13" x14ac:dyDescent="0.35">
      <c r="A80" s="45">
        <v>79</v>
      </c>
      <c r="B80" s="46">
        <v>539970.06000000006</v>
      </c>
      <c r="C80" s="46">
        <v>6521133.7410000004</v>
      </c>
      <c r="D80" s="46">
        <f t="shared" si="2"/>
        <v>7.4527526457564512</v>
      </c>
      <c r="E80" s="46">
        <f t="shared" si="3"/>
        <v>588.03932257406188</v>
      </c>
      <c r="F80" s="46">
        <v>1060.8800000000001</v>
      </c>
      <c r="G80" s="46">
        <v>1054.0619999999999</v>
      </c>
      <c r="H80" s="46">
        <v>1049.6949999999999</v>
      </c>
      <c r="I80" s="46">
        <v>1046.394</v>
      </c>
      <c r="J80" s="46">
        <v>1043.4770000000001</v>
      </c>
      <c r="K80" s="46">
        <v>1045.3710000000001</v>
      </c>
      <c r="L80" s="46">
        <v>1033.306</v>
      </c>
      <c r="M80" s="46">
        <v>1019.32</v>
      </c>
    </row>
    <row r="81" spans="1:14" x14ac:dyDescent="0.35">
      <c r="A81" s="45">
        <v>80</v>
      </c>
      <c r="B81" s="46">
        <v>539962.995</v>
      </c>
      <c r="C81" s="46">
        <v>6521129.5369999995</v>
      </c>
      <c r="D81" s="46">
        <f t="shared" si="2"/>
        <v>8.2211824580126063</v>
      </c>
      <c r="E81" s="46">
        <f t="shared" si="3"/>
        <v>596.26050503207443</v>
      </c>
      <c r="F81" s="46">
        <v>1061.932</v>
      </c>
      <c r="G81" s="46">
        <v>1052.7260000000001</v>
      </c>
      <c r="H81" s="46">
        <v>1050.5630000000001</v>
      </c>
      <c r="I81" s="46">
        <v>1047.8589999999999</v>
      </c>
      <c r="J81" s="46">
        <v>1044.403</v>
      </c>
      <c r="K81" s="46">
        <v>1045.663</v>
      </c>
      <c r="L81" s="46">
        <v>1033.6610000000001</v>
      </c>
      <c r="M81" s="46">
        <v>1018.926</v>
      </c>
    </row>
    <row r="82" spans="1:14" x14ac:dyDescent="0.35">
      <c r="A82" s="45">
        <v>81</v>
      </c>
      <c r="B82" s="46">
        <v>539956.17099999997</v>
      </c>
      <c r="C82" s="46">
        <v>6521126.6140000001</v>
      </c>
      <c r="D82" s="46">
        <f t="shared" si="2"/>
        <v>7.4236719349187084</v>
      </c>
      <c r="E82" s="46">
        <f t="shared" si="3"/>
        <v>603.68417696699316</v>
      </c>
      <c r="F82" s="46">
        <v>1062.2439999999999</v>
      </c>
      <c r="G82" s="46">
        <v>1054.172</v>
      </c>
      <c r="H82" s="46">
        <v>1051.2270000000001</v>
      </c>
      <c r="I82" s="46">
        <v>1048.653</v>
      </c>
      <c r="J82" s="46">
        <v>1044.9880000000001</v>
      </c>
      <c r="K82" s="46">
        <v>1045.827</v>
      </c>
      <c r="L82" s="46">
        <v>1033.6659999999999</v>
      </c>
      <c r="M82" s="46">
        <v>1018.662</v>
      </c>
      <c r="N82" s="44">
        <v>988.11800000000005</v>
      </c>
    </row>
    <row r="83" spans="1:14" x14ac:dyDescent="0.35">
      <c r="A83" s="45">
        <v>82</v>
      </c>
      <c r="B83" s="46">
        <v>539947.83900000004</v>
      </c>
      <c r="C83" s="46">
        <v>6521124.9069999997</v>
      </c>
      <c r="D83" s="46">
        <f t="shared" si="2"/>
        <v>8.5050616106127208</v>
      </c>
      <c r="E83" s="46">
        <f t="shared" si="3"/>
        <v>612.18923857760592</v>
      </c>
      <c r="F83" s="46">
        <v>1062.213</v>
      </c>
      <c r="G83" s="46">
        <v>1054.3209999999999</v>
      </c>
      <c r="H83" s="46">
        <v>1051.4059999999999</v>
      </c>
      <c r="I83" s="46">
        <v>1048.3789999999999</v>
      </c>
      <c r="J83" s="46">
        <v>1045.114</v>
      </c>
      <c r="K83" s="46">
        <v>1045.72</v>
      </c>
      <c r="L83" s="46">
        <v>1033.2080000000001</v>
      </c>
      <c r="M83" s="46">
        <v>1017.479</v>
      </c>
      <c r="N83" s="44">
        <v>987.45800000000008</v>
      </c>
    </row>
    <row r="84" spans="1:14" x14ac:dyDescent="0.35">
      <c r="A84" s="45">
        <v>83</v>
      </c>
      <c r="B84" s="46">
        <v>539939.56999999995</v>
      </c>
      <c r="C84" s="46">
        <v>6521123.818</v>
      </c>
      <c r="D84" s="46">
        <f t="shared" si="2"/>
        <v>8.3404005899456806</v>
      </c>
      <c r="E84" s="46">
        <f t="shared" si="3"/>
        <v>620.52963916755164</v>
      </c>
      <c r="F84" s="46">
        <v>1062.0029999999999</v>
      </c>
      <c r="G84" s="46">
        <v>1054.566</v>
      </c>
      <c r="H84" s="46">
        <v>1051.298</v>
      </c>
      <c r="I84" s="46">
        <v>1048.088</v>
      </c>
      <c r="J84" s="46">
        <v>1045.2539999999999</v>
      </c>
      <c r="K84" s="46">
        <v>1045.1489999999999</v>
      </c>
      <c r="L84" s="46">
        <v>1033.0419999999999</v>
      </c>
      <c r="M84" s="46">
        <v>1016.596</v>
      </c>
    </row>
    <row r="85" spans="1:14" x14ac:dyDescent="0.35">
      <c r="A85" s="45">
        <v>84</v>
      </c>
      <c r="B85" s="46">
        <v>539931.554</v>
      </c>
      <c r="C85" s="46">
        <v>6521121.1979999999</v>
      </c>
      <c r="D85" s="46">
        <f t="shared" si="2"/>
        <v>8.4333063504004588</v>
      </c>
      <c r="E85" s="46">
        <f t="shared" si="3"/>
        <v>628.96294551795211</v>
      </c>
      <c r="F85" s="46">
        <v>1061.6300000000001</v>
      </c>
      <c r="G85" s="46">
        <v>1054.124</v>
      </c>
      <c r="H85" s="46">
        <v>1050.769</v>
      </c>
      <c r="I85" s="46">
        <v>1047.675</v>
      </c>
      <c r="J85" s="46">
        <v>1044.71</v>
      </c>
      <c r="K85" s="46">
        <v>1044.463</v>
      </c>
      <c r="L85" s="46">
        <v>1032.3530000000001</v>
      </c>
      <c r="M85" s="46">
        <v>1015.386</v>
      </c>
    </row>
    <row r="86" spans="1:14" x14ac:dyDescent="0.35">
      <c r="A86" s="45">
        <v>85</v>
      </c>
      <c r="B86" s="46">
        <v>539923.34400000004</v>
      </c>
      <c r="C86" s="46">
        <v>6521118.3049999997</v>
      </c>
      <c r="D86" s="46">
        <f t="shared" si="2"/>
        <v>8.704800342356716</v>
      </c>
      <c r="E86" s="46">
        <f t="shared" si="3"/>
        <v>637.66774586030886</v>
      </c>
      <c r="F86" s="46">
        <v>1061.2380000000001</v>
      </c>
      <c r="G86" s="46">
        <v>1053.451</v>
      </c>
      <c r="H86" s="46">
        <v>1050.3150000000001</v>
      </c>
      <c r="I86" s="46">
        <v>1047.0740000000001</v>
      </c>
      <c r="J86" s="46">
        <v>1044.2819999999999</v>
      </c>
      <c r="K86" s="46">
        <v>1043.982</v>
      </c>
      <c r="L86" s="46">
        <v>1030.8489999999999</v>
      </c>
      <c r="M86" s="46">
        <v>1014.062</v>
      </c>
    </row>
    <row r="87" spans="1:14" x14ac:dyDescent="0.35">
      <c r="A87" s="45">
        <v>86</v>
      </c>
      <c r="B87" s="46">
        <v>539915.98400000005</v>
      </c>
      <c r="C87" s="46">
        <v>6521115.2379999999</v>
      </c>
      <c r="D87" s="46">
        <f t="shared" si="2"/>
        <v>7.9734615443109851</v>
      </c>
      <c r="E87" s="46">
        <f t="shared" si="3"/>
        <v>645.64120740461988</v>
      </c>
      <c r="F87" s="46">
        <v>1060.48</v>
      </c>
      <c r="G87" s="46">
        <v>1053.5360000000001</v>
      </c>
      <c r="H87" s="46">
        <v>1049.5530000000001</v>
      </c>
      <c r="I87" s="46">
        <v>1046.327</v>
      </c>
      <c r="J87" s="46">
        <v>1043.317</v>
      </c>
      <c r="K87" s="46">
        <v>1043.0920000000001</v>
      </c>
      <c r="L87" s="46">
        <v>1029.4000000000001</v>
      </c>
      <c r="M87" s="46">
        <v>1012.686</v>
      </c>
    </row>
    <row r="88" spans="1:14" x14ac:dyDescent="0.35">
      <c r="A88" s="45">
        <v>87</v>
      </c>
      <c r="B88" s="46">
        <v>539908.66</v>
      </c>
      <c r="C88" s="46">
        <v>6521112.1189999999</v>
      </c>
      <c r="D88" s="46">
        <f t="shared" si="2"/>
        <v>7.9604734155703367</v>
      </c>
      <c r="E88" s="46">
        <f t="shared" si="3"/>
        <v>653.60168082019027</v>
      </c>
      <c r="F88" s="46">
        <v>1059.441</v>
      </c>
      <c r="G88" s="46">
        <v>1053.046</v>
      </c>
      <c r="H88" s="46">
        <v>1049.0360000000001</v>
      </c>
      <c r="I88" s="46">
        <v>1045.8</v>
      </c>
      <c r="J88" s="46">
        <v>1042.5050000000001</v>
      </c>
      <c r="K88" s="46">
        <v>1042.019</v>
      </c>
      <c r="L88" s="46">
        <v>1028.165</v>
      </c>
      <c r="M88" s="46">
        <v>1011.591</v>
      </c>
    </row>
    <row r="89" spans="1:14" x14ac:dyDescent="0.35">
      <c r="A89" s="45">
        <v>88</v>
      </c>
      <c r="B89" s="46">
        <v>539901.69999999995</v>
      </c>
      <c r="C89" s="46">
        <v>6521107.8669999996</v>
      </c>
      <c r="D89" s="46">
        <f t="shared" si="2"/>
        <v>8.1560470820054594</v>
      </c>
      <c r="E89" s="46">
        <f t="shared" si="3"/>
        <v>661.75772790219571</v>
      </c>
      <c r="F89" s="46">
        <v>1058.2270000000001</v>
      </c>
      <c r="G89" s="46">
        <v>1051.883</v>
      </c>
      <c r="H89" s="46">
        <v>1048.665</v>
      </c>
      <c r="I89" s="46">
        <v>1044.809</v>
      </c>
      <c r="J89" s="46">
        <v>1041.482</v>
      </c>
      <c r="K89" s="46">
        <v>1040.8779999999999</v>
      </c>
      <c r="L89" s="46">
        <v>1026.8499999999999</v>
      </c>
      <c r="M89" s="46">
        <v>1010.532</v>
      </c>
    </row>
    <row r="90" spans="1:14" x14ac:dyDescent="0.35">
      <c r="A90" s="45">
        <v>89</v>
      </c>
      <c r="B90" s="46">
        <v>539895.71</v>
      </c>
      <c r="C90" s="46">
        <v>6521104.1260000002</v>
      </c>
      <c r="D90" s="46">
        <f t="shared" si="2"/>
        <v>7.0622362602662214</v>
      </c>
      <c r="E90" s="46">
        <f t="shared" si="3"/>
        <v>668.81996416246193</v>
      </c>
      <c r="F90" s="46">
        <v>1057.001</v>
      </c>
      <c r="G90" s="46">
        <v>1050.777</v>
      </c>
      <c r="H90" s="46">
        <v>1047.4960000000001</v>
      </c>
      <c r="I90" s="46">
        <v>1043.806</v>
      </c>
      <c r="J90" s="46">
        <v>1040.4159999999999</v>
      </c>
      <c r="K90" s="46">
        <v>1040.134</v>
      </c>
      <c r="L90" s="46">
        <v>1025.6780000000001</v>
      </c>
      <c r="M90" s="46">
        <v>1009.951</v>
      </c>
      <c r="N90" s="44">
        <v>981.40100000000007</v>
      </c>
    </row>
    <row r="91" spans="1:14" x14ac:dyDescent="0.35">
      <c r="A91" s="45">
        <v>90</v>
      </c>
      <c r="B91" s="46">
        <v>539889.451</v>
      </c>
      <c r="C91" s="46">
        <v>6521100.2309999997</v>
      </c>
      <c r="D91" s="46">
        <f t="shared" si="2"/>
        <v>7.3719811450718327</v>
      </c>
      <c r="E91" s="46">
        <f t="shared" si="3"/>
        <v>676.19194530753373</v>
      </c>
      <c r="F91" s="46">
        <v>1055.6010000000001</v>
      </c>
      <c r="G91" s="46">
        <v>1050.117</v>
      </c>
      <c r="H91" s="46">
        <v>1045.575</v>
      </c>
      <c r="I91" s="46">
        <v>1042.8399999999999</v>
      </c>
      <c r="J91" s="46">
        <v>1039.3989999999999</v>
      </c>
      <c r="K91" s="46">
        <v>1038.7660000000001</v>
      </c>
      <c r="L91" s="46">
        <v>1024.6469999999999</v>
      </c>
      <c r="M91" s="46">
        <v>1009.4109999999999</v>
      </c>
    </row>
    <row r="92" spans="1:14" x14ac:dyDescent="0.35">
      <c r="A92" s="45">
        <v>91</v>
      </c>
      <c r="B92" s="46">
        <v>539881.71900000004</v>
      </c>
      <c r="C92" s="46">
        <v>6521097.4469999997</v>
      </c>
      <c r="D92" s="46">
        <f t="shared" si="2"/>
        <v>8.2179364806073885</v>
      </c>
      <c r="E92" s="46">
        <f t="shared" si="3"/>
        <v>684.40988178814109</v>
      </c>
      <c r="F92" s="46">
        <v>1054.059</v>
      </c>
      <c r="G92" s="46">
        <v>1048.3879999999999</v>
      </c>
      <c r="H92" s="46">
        <v>1044.0989999999999</v>
      </c>
      <c r="I92" s="46">
        <v>1041.575</v>
      </c>
      <c r="J92" s="46">
        <v>1037.942</v>
      </c>
      <c r="K92" s="46">
        <v>1037.32</v>
      </c>
      <c r="L92" s="46">
        <v>1023.841</v>
      </c>
      <c r="M92" s="46">
        <v>1008.753</v>
      </c>
    </row>
    <row r="93" spans="1:14" x14ac:dyDescent="0.35">
      <c r="A93" s="45">
        <v>92</v>
      </c>
      <c r="B93" s="46">
        <v>539874.85499999998</v>
      </c>
      <c r="C93" s="46">
        <v>6521097.25</v>
      </c>
      <c r="D93" s="46">
        <f t="shared" si="2"/>
        <v>6.8668264140502266</v>
      </c>
      <c r="E93" s="46">
        <f t="shared" si="3"/>
        <v>691.27670820219134</v>
      </c>
      <c r="F93" s="46">
        <v>1052.8499999999999</v>
      </c>
      <c r="G93" s="46">
        <v>1046.8030000000001</v>
      </c>
      <c r="H93" s="46">
        <v>1044.2370000000001</v>
      </c>
      <c r="I93" s="46">
        <v>1041.336</v>
      </c>
      <c r="J93" s="46">
        <v>1036.02</v>
      </c>
      <c r="K93" s="46">
        <v>1035.866</v>
      </c>
      <c r="L93" s="46">
        <v>1023.304</v>
      </c>
      <c r="M93" s="46">
        <v>1008.265</v>
      </c>
    </row>
    <row r="94" spans="1:14" x14ac:dyDescent="0.35">
      <c r="A94" s="45">
        <v>93</v>
      </c>
      <c r="B94" s="46">
        <v>539867.17200000002</v>
      </c>
      <c r="C94" s="46">
        <v>6521096.4249999998</v>
      </c>
      <c r="D94" s="46">
        <f t="shared" si="2"/>
        <v>7.7271672687800859</v>
      </c>
      <c r="E94" s="46">
        <f t="shared" si="3"/>
        <v>699.00387547097148</v>
      </c>
      <c r="F94" s="46">
        <v>1051.51</v>
      </c>
      <c r="G94" s="46">
        <v>1044.8900000000001</v>
      </c>
      <c r="H94" s="46">
        <v>1043.326</v>
      </c>
      <c r="I94" s="46">
        <v>1039.8879999999999</v>
      </c>
      <c r="K94" s="46">
        <v>1033.9259999999999</v>
      </c>
      <c r="L94" s="46">
        <v>1022.609</v>
      </c>
      <c r="M94" s="46">
        <v>1008.126</v>
      </c>
    </row>
    <row r="95" spans="1:14" x14ac:dyDescent="0.35">
      <c r="A95" s="45">
        <v>94</v>
      </c>
      <c r="B95" s="46">
        <v>539859.86899999995</v>
      </c>
      <c r="C95" s="46">
        <v>6521092.9179999996</v>
      </c>
      <c r="D95" s="46">
        <f t="shared" si="2"/>
        <v>8.101410864940533</v>
      </c>
      <c r="E95" s="46">
        <f t="shared" si="3"/>
        <v>707.10528633591207</v>
      </c>
      <c r="F95" s="46">
        <v>1050.337</v>
      </c>
      <c r="G95" s="46">
        <v>1042.442</v>
      </c>
      <c r="H95" s="46">
        <v>1041.1410000000001</v>
      </c>
      <c r="I95" s="46">
        <v>1039.058</v>
      </c>
      <c r="K95" s="46">
        <v>1032.8720000000001</v>
      </c>
      <c r="L95" s="46">
        <v>1022.09</v>
      </c>
      <c r="M95" s="46">
        <v>1008.366</v>
      </c>
    </row>
    <row r="96" spans="1:14" x14ac:dyDescent="0.35">
      <c r="A96" s="45">
        <v>95</v>
      </c>
      <c r="B96" s="46">
        <v>539853.35600000003</v>
      </c>
      <c r="C96" s="46">
        <v>6521089.4989999998</v>
      </c>
      <c r="D96" s="46">
        <f t="shared" si="2"/>
        <v>7.355863647275843</v>
      </c>
      <c r="E96" s="46">
        <f t="shared" si="3"/>
        <v>714.46114998318797</v>
      </c>
      <c r="F96" s="46">
        <v>1049.527</v>
      </c>
      <c r="G96" s="46">
        <v>1040.4059999999999</v>
      </c>
      <c r="H96" s="46">
        <v>1039.808</v>
      </c>
      <c r="I96" s="46">
        <v>1038.1780000000001</v>
      </c>
      <c r="K96" s="46">
        <v>1031.838</v>
      </c>
      <c r="L96" s="46">
        <v>1022.057</v>
      </c>
      <c r="M96" s="46">
        <v>1008.302</v>
      </c>
    </row>
    <row r="97" spans="1:14" x14ac:dyDescent="0.35">
      <c r="A97" s="45">
        <v>96</v>
      </c>
      <c r="B97" s="46">
        <v>539847.11399999994</v>
      </c>
      <c r="C97" s="46">
        <v>6521087.2759999996</v>
      </c>
      <c r="D97" s="46">
        <f t="shared" si="2"/>
        <v>6.6260314670318721</v>
      </c>
      <c r="E97" s="46">
        <f t="shared" si="3"/>
        <v>721.08718145021987</v>
      </c>
      <c r="F97" s="46">
        <v>1049.075</v>
      </c>
      <c r="G97" s="46">
        <v>1039.7750000000001</v>
      </c>
      <c r="H97" s="46">
        <v>1037.866</v>
      </c>
      <c r="I97" s="46">
        <v>1037.3240000000001</v>
      </c>
      <c r="K97" s="46">
        <v>1030.8820000000001</v>
      </c>
      <c r="L97" s="46">
        <v>1022.004</v>
      </c>
      <c r="M97" s="46">
        <v>1008.098</v>
      </c>
    </row>
    <row r="98" spans="1:14" x14ac:dyDescent="0.35">
      <c r="A98" s="45">
        <v>97</v>
      </c>
      <c r="B98" s="46">
        <v>539839.576</v>
      </c>
      <c r="C98" s="46">
        <v>6521086.3779999996</v>
      </c>
      <c r="D98" s="46">
        <f t="shared" si="2"/>
        <v>7.5913008107444773</v>
      </c>
      <c r="E98" s="46">
        <f t="shared" si="3"/>
        <v>728.6784822609643</v>
      </c>
      <c r="F98" s="46">
        <v>1048.069</v>
      </c>
      <c r="G98" s="46">
        <v>1040.328</v>
      </c>
      <c r="H98" s="46">
        <v>1038.375</v>
      </c>
      <c r="I98" s="46">
        <v>1036.404</v>
      </c>
      <c r="K98" s="46">
        <v>1029.4549999999999</v>
      </c>
      <c r="L98" s="46">
        <v>1021.861</v>
      </c>
      <c r="M98" s="46">
        <v>1007.682</v>
      </c>
    </row>
    <row r="99" spans="1:14" x14ac:dyDescent="0.35">
      <c r="A99" s="45">
        <v>98</v>
      </c>
      <c r="B99" s="46">
        <v>539831.26399999997</v>
      </c>
      <c r="C99" s="46">
        <v>6521085.5279999999</v>
      </c>
      <c r="D99" s="46">
        <f t="shared" si="2"/>
        <v>8.3553482273295803</v>
      </c>
      <c r="E99" s="46">
        <f t="shared" si="3"/>
        <v>737.03383048829392</v>
      </c>
      <c r="F99" s="46">
        <v>1047.02</v>
      </c>
      <c r="G99" s="46">
        <v>1041.46</v>
      </c>
      <c r="H99" s="46">
        <v>1038.1320000000001</v>
      </c>
      <c r="I99" s="46">
        <v>1035.8599999999999</v>
      </c>
      <c r="J99" s="46">
        <v>1030.6130000000001</v>
      </c>
      <c r="K99" s="46">
        <v>1028.8330000000001</v>
      </c>
      <c r="L99" s="46">
        <v>1021.677</v>
      </c>
      <c r="M99" s="46">
        <v>1007.051</v>
      </c>
    </row>
    <row r="100" spans="1:14" x14ac:dyDescent="0.35">
      <c r="A100" s="45">
        <v>99</v>
      </c>
      <c r="B100" s="46">
        <v>539823.85600000003</v>
      </c>
      <c r="C100" s="46">
        <v>6521083.2580000004</v>
      </c>
      <c r="D100" s="46">
        <f t="shared" si="2"/>
        <v>7.7479909652145285</v>
      </c>
      <c r="E100" s="46">
        <f t="shared" si="3"/>
        <v>744.78182145350843</v>
      </c>
      <c r="F100" s="46">
        <v>1047.1759999999999</v>
      </c>
      <c r="G100" s="46">
        <v>1042.4590000000001</v>
      </c>
      <c r="H100" s="46">
        <v>1036.749</v>
      </c>
      <c r="I100" s="46">
        <v>1035.104</v>
      </c>
      <c r="J100" s="46">
        <v>1030.9359999999999</v>
      </c>
      <c r="L100" s="46">
        <v>1021.582</v>
      </c>
      <c r="M100" s="46">
        <v>1006.846</v>
      </c>
    </row>
    <row r="101" spans="1:14" x14ac:dyDescent="0.35">
      <c r="A101" s="45">
        <v>100</v>
      </c>
      <c r="B101" s="46">
        <v>539817.59600000002</v>
      </c>
      <c r="C101" s="46">
        <v>6521078.2580000004</v>
      </c>
      <c r="D101" s="46">
        <f t="shared" si="2"/>
        <v>8.0117164203506732</v>
      </c>
      <c r="E101" s="46">
        <f t="shared" si="3"/>
        <v>752.79353787385912</v>
      </c>
      <c r="F101" s="46">
        <v>1047.711</v>
      </c>
      <c r="G101" s="46">
        <v>1043.261</v>
      </c>
      <c r="H101" s="46">
        <v>1036.7249999999999</v>
      </c>
      <c r="I101" s="46">
        <v>1036.1469999999999</v>
      </c>
      <c r="J101" s="46">
        <v>1033.0229999999999</v>
      </c>
      <c r="K101" s="46">
        <v>1030.374</v>
      </c>
      <c r="L101" s="46">
        <v>1021.466</v>
      </c>
      <c r="M101" s="46">
        <v>1006.438</v>
      </c>
    </row>
    <row r="102" spans="1:14" x14ac:dyDescent="0.35">
      <c r="A102" s="45">
        <v>101</v>
      </c>
      <c r="B102" s="46">
        <v>539810.12100000004</v>
      </c>
      <c r="C102" s="46">
        <v>6521074.125</v>
      </c>
      <c r="D102" s="46">
        <f t="shared" si="2"/>
        <v>8.5415053709983013</v>
      </c>
      <c r="E102" s="46">
        <f t="shared" si="3"/>
        <v>761.33504324485739</v>
      </c>
      <c r="F102" s="46">
        <v>1048.636</v>
      </c>
      <c r="G102" s="46">
        <v>1043.625</v>
      </c>
      <c r="H102" s="46">
        <v>1038.4549999999999</v>
      </c>
      <c r="I102" s="46">
        <v>1036.7</v>
      </c>
      <c r="J102" s="46">
        <v>1033.77</v>
      </c>
      <c r="K102" s="46">
        <v>1031.4939999999999</v>
      </c>
      <c r="L102" s="46">
        <v>1021.5069999999999</v>
      </c>
      <c r="M102" s="46">
        <v>1005.635</v>
      </c>
    </row>
    <row r="103" spans="1:14" x14ac:dyDescent="0.35">
      <c r="A103" s="45">
        <v>102</v>
      </c>
      <c r="B103" s="46">
        <v>539802.01800000004</v>
      </c>
      <c r="C103" s="46">
        <v>6521072.051</v>
      </c>
      <c r="D103" s="46">
        <f t="shared" si="2"/>
        <v>8.3642145477108603</v>
      </c>
      <c r="E103" s="46">
        <f t="shared" si="3"/>
        <v>769.69925779256823</v>
      </c>
      <c r="F103" s="46">
        <v>1049.0119999999999</v>
      </c>
      <c r="G103" s="46">
        <v>1043.566</v>
      </c>
      <c r="H103" s="46">
        <v>1039.325</v>
      </c>
      <c r="I103" s="46">
        <v>1036.626</v>
      </c>
      <c r="J103" s="46">
        <v>1033.7270000000001</v>
      </c>
      <c r="K103" s="46">
        <v>1031.5540000000001</v>
      </c>
      <c r="L103" s="46">
        <v>1021.239</v>
      </c>
      <c r="M103" s="46">
        <v>1004.808</v>
      </c>
    </row>
    <row r="104" spans="1:14" x14ac:dyDescent="0.35">
      <c r="A104" s="45">
        <v>103</v>
      </c>
      <c r="B104" s="46">
        <v>539794.01599999995</v>
      </c>
      <c r="C104" s="46">
        <v>6521068.5080000004</v>
      </c>
      <c r="D104" s="46">
        <f t="shared" si="2"/>
        <v>8.7512772209929093</v>
      </c>
      <c r="E104" s="46">
        <f t="shared" si="3"/>
        <v>778.45053501356119</v>
      </c>
      <c r="F104" s="46">
        <v>1049.32</v>
      </c>
      <c r="G104" s="46">
        <v>1043.4970000000001</v>
      </c>
      <c r="H104" s="46">
        <v>1039.277</v>
      </c>
      <c r="I104" s="46">
        <v>1036.587</v>
      </c>
      <c r="J104" s="46">
        <v>1033.579</v>
      </c>
      <c r="K104" s="46">
        <v>1031.663</v>
      </c>
      <c r="L104" s="46">
        <v>1020.866</v>
      </c>
      <c r="M104" s="46">
        <v>1003.7089999999999</v>
      </c>
      <c r="N104" s="44">
        <v>972.58300000000008</v>
      </c>
    </row>
    <row r="105" spans="1:14" x14ac:dyDescent="0.35">
      <c r="A105" s="45">
        <v>104</v>
      </c>
      <c r="B105" s="46">
        <v>539784.56999999995</v>
      </c>
      <c r="C105" s="46">
        <v>6521066.75</v>
      </c>
      <c r="D105" s="46">
        <f t="shared" si="2"/>
        <v>9.6081985825265726</v>
      </c>
      <c r="E105" s="46">
        <f t="shared" si="3"/>
        <v>788.05873359608779</v>
      </c>
      <c r="F105" s="46">
        <v>1049.2819999999999</v>
      </c>
      <c r="G105" s="46">
        <v>1043.0229999999999</v>
      </c>
      <c r="H105" s="46">
        <v>1039.4559999999999</v>
      </c>
      <c r="I105" s="46">
        <v>1036.0340000000001</v>
      </c>
      <c r="K105" s="46">
        <v>1031.309</v>
      </c>
      <c r="L105" s="46">
        <v>1019.7329999999999</v>
      </c>
      <c r="M105" s="46">
        <v>1002.22</v>
      </c>
    </row>
    <row r="106" spans="1:14" x14ac:dyDescent="0.35">
      <c r="A106" s="45">
        <v>105</v>
      </c>
      <c r="B106" s="46">
        <v>539775.978</v>
      </c>
      <c r="C106" s="46">
        <v>6521062.2750000004</v>
      </c>
      <c r="D106" s="46">
        <f t="shared" si="2"/>
        <v>9.6875223352381301</v>
      </c>
      <c r="E106" s="46">
        <f t="shared" si="3"/>
        <v>797.74625593132589</v>
      </c>
      <c r="F106" s="46">
        <v>1049.135</v>
      </c>
      <c r="G106" s="46">
        <v>1041.4380000000001</v>
      </c>
      <c r="H106" s="46">
        <v>1038.9449999999999</v>
      </c>
      <c r="I106" s="46">
        <v>1035.8030000000001</v>
      </c>
      <c r="J106" s="46">
        <v>1031.7929999999999</v>
      </c>
      <c r="K106" s="46">
        <v>1030.519</v>
      </c>
      <c r="L106" s="46">
        <v>1019.246</v>
      </c>
      <c r="M106" s="46">
        <v>1000.15</v>
      </c>
    </row>
    <row r="107" spans="1:14" x14ac:dyDescent="0.35">
      <c r="A107" s="45">
        <v>106</v>
      </c>
      <c r="B107" s="46">
        <v>539768.07900000003</v>
      </c>
      <c r="C107" s="46">
        <v>6521060.5889999997</v>
      </c>
      <c r="D107" s="46">
        <f t="shared" si="2"/>
        <v>8.0769299242923243</v>
      </c>
      <c r="E107" s="46">
        <f t="shared" si="3"/>
        <v>805.82318585561825</v>
      </c>
      <c r="F107" s="46">
        <v>1048.777</v>
      </c>
      <c r="G107" s="46">
        <v>1041.3510000000001</v>
      </c>
      <c r="H107" s="46">
        <v>1038.3530000000001</v>
      </c>
      <c r="I107" s="46">
        <v>1034.954</v>
      </c>
      <c r="L107" s="46">
        <v>1018.591</v>
      </c>
      <c r="M107" s="46">
        <v>1000.5069999999999</v>
      </c>
      <c r="N107" s="44">
        <v>969.19600000000003</v>
      </c>
    </row>
    <row r="108" spans="1:14" x14ac:dyDescent="0.35">
      <c r="A108" s="45">
        <v>107</v>
      </c>
      <c r="B108" s="46">
        <v>539760.54799999995</v>
      </c>
      <c r="C108" s="46">
        <v>6521057.3109999998</v>
      </c>
      <c r="D108" s="46">
        <f t="shared" si="2"/>
        <v>8.2134794697921194</v>
      </c>
      <c r="E108" s="46">
        <f t="shared" si="3"/>
        <v>814.03666532541035</v>
      </c>
      <c r="F108" s="46">
        <v>1048.441</v>
      </c>
      <c r="G108" s="46">
        <v>1040.627</v>
      </c>
      <c r="I108" s="46">
        <v>1034.49</v>
      </c>
      <c r="L108" s="46">
        <v>1017.508</v>
      </c>
      <c r="M108" s="46">
        <v>999.3</v>
      </c>
    </row>
    <row r="109" spans="1:14" x14ac:dyDescent="0.35">
      <c r="A109" s="45">
        <v>108</v>
      </c>
      <c r="B109" s="46">
        <v>539752.56900000002</v>
      </c>
      <c r="C109" s="46">
        <v>6521053.2520000003</v>
      </c>
      <c r="D109" s="46">
        <f t="shared" si="2"/>
        <v>8.9520903700916445</v>
      </c>
      <c r="E109" s="46">
        <f t="shared" si="3"/>
        <v>822.98875569550205</v>
      </c>
      <c r="F109" s="46">
        <v>1047.883</v>
      </c>
      <c r="G109" s="46">
        <v>1039.9949999999999</v>
      </c>
      <c r="I109" s="46">
        <v>1033.8119999999999</v>
      </c>
      <c r="J109" s="46">
        <v>1030.799</v>
      </c>
      <c r="K109" s="46">
        <v>1027.914</v>
      </c>
      <c r="L109" s="46">
        <v>1016.3390000000001</v>
      </c>
      <c r="M109" s="46">
        <v>998.16499999999996</v>
      </c>
    </row>
    <row r="110" spans="1:14" x14ac:dyDescent="0.35">
      <c r="A110" s="45">
        <v>109</v>
      </c>
      <c r="B110" s="46">
        <v>539746.29599999997</v>
      </c>
      <c r="C110" s="46">
        <v>6521048.4469999997</v>
      </c>
      <c r="D110" s="46">
        <f t="shared" si="2"/>
        <v>7.901807008947185</v>
      </c>
      <c r="E110" s="46">
        <f t="shared" si="3"/>
        <v>830.89056270444928</v>
      </c>
      <c r="F110" s="46">
        <v>1047.08</v>
      </c>
      <c r="G110" s="46">
        <v>1039.729</v>
      </c>
      <c r="I110" s="46">
        <v>1033.047</v>
      </c>
      <c r="J110" s="46">
        <v>1029.2249999999999</v>
      </c>
      <c r="K110" s="46">
        <v>1027.018</v>
      </c>
      <c r="L110" s="46">
        <v>1015.145</v>
      </c>
      <c r="M110" s="46">
        <v>997.60199999999998</v>
      </c>
    </row>
    <row r="111" spans="1:14" x14ac:dyDescent="0.35">
      <c r="A111" s="45">
        <v>110</v>
      </c>
      <c r="B111" s="46">
        <v>539738.47100000002</v>
      </c>
      <c r="C111" s="46">
        <v>6521044.0300000003</v>
      </c>
      <c r="D111" s="46">
        <f t="shared" si="2"/>
        <v>8.9855725468257752</v>
      </c>
      <c r="E111" s="46">
        <f t="shared" si="3"/>
        <v>839.87613525127506</v>
      </c>
      <c r="F111" s="46">
        <v>1046.1610000000001</v>
      </c>
      <c r="G111" s="46">
        <v>1037.5809999999999</v>
      </c>
      <c r="I111" s="46">
        <v>1032.367</v>
      </c>
      <c r="J111" s="46">
        <v>1027.684</v>
      </c>
      <c r="K111" s="46">
        <v>1025.616</v>
      </c>
      <c r="L111" s="46">
        <v>1013.769</v>
      </c>
      <c r="M111" s="46">
        <v>996.82799999999997</v>
      </c>
    </row>
    <row r="112" spans="1:14" x14ac:dyDescent="0.35">
      <c r="A112" s="45">
        <v>111</v>
      </c>
      <c r="B112" s="46">
        <v>539731.11100000003</v>
      </c>
      <c r="C112" s="46">
        <v>6521040.3959999997</v>
      </c>
      <c r="D112" s="46">
        <f t="shared" si="2"/>
        <v>8.2082614483060521</v>
      </c>
      <c r="E112" s="46">
        <f t="shared" si="3"/>
        <v>848.08439669958113</v>
      </c>
      <c r="F112" s="46">
        <v>1045.058</v>
      </c>
      <c r="G112" s="46">
        <v>1036.8440000000001</v>
      </c>
      <c r="I112" s="46">
        <v>1031.5550000000001</v>
      </c>
      <c r="J112" s="46">
        <v>1026.7929999999999</v>
      </c>
      <c r="K112" s="46">
        <v>1024.972</v>
      </c>
      <c r="L112" s="46">
        <v>1012.6950000000001</v>
      </c>
      <c r="M112" s="46">
        <v>996.59199999999998</v>
      </c>
    </row>
    <row r="113" spans="1:14" x14ac:dyDescent="0.35">
      <c r="A113" s="45">
        <v>112</v>
      </c>
      <c r="B113" s="46">
        <v>539722.82499999995</v>
      </c>
      <c r="C113" s="46">
        <v>6521037.0480000004</v>
      </c>
      <c r="D113" s="46">
        <f t="shared" si="2"/>
        <v>8.9368282962490522</v>
      </c>
      <c r="E113" s="46">
        <f t="shared" si="3"/>
        <v>857.02122499583015</v>
      </c>
      <c r="F113" s="46">
        <v>1043.625</v>
      </c>
      <c r="G113" s="46">
        <v>1036.1110000000001</v>
      </c>
      <c r="I113" s="46">
        <v>1030.57</v>
      </c>
      <c r="J113" s="46">
        <v>1026.298</v>
      </c>
      <c r="K113" s="46">
        <v>1024.259</v>
      </c>
      <c r="L113" s="46">
        <v>1011.675</v>
      </c>
      <c r="M113" s="46">
        <v>997.26900000000001</v>
      </c>
    </row>
    <row r="114" spans="1:14" x14ac:dyDescent="0.35">
      <c r="A114" s="45">
        <v>113</v>
      </c>
      <c r="B114" s="46">
        <v>539715.97100000002</v>
      </c>
      <c r="C114" s="46">
        <v>6521033.0029999996</v>
      </c>
      <c r="D114" s="46">
        <f t="shared" si="2"/>
        <v>7.9586016991695985</v>
      </c>
      <c r="E114" s="46">
        <f t="shared" si="3"/>
        <v>864.9798266949997</v>
      </c>
      <c r="F114" s="46">
        <v>1042.4000000000001</v>
      </c>
      <c r="G114" s="46">
        <v>1035.037</v>
      </c>
      <c r="I114" s="46">
        <v>1029.204</v>
      </c>
      <c r="J114" s="46">
        <v>1025.366</v>
      </c>
      <c r="K114" s="46">
        <v>1023.05</v>
      </c>
      <c r="L114" s="46">
        <v>1010.402</v>
      </c>
      <c r="M114" s="46">
        <v>998.01199999999994</v>
      </c>
    </row>
    <row r="115" spans="1:14" x14ac:dyDescent="0.35">
      <c r="A115" s="45">
        <v>114</v>
      </c>
      <c r="B115" s="46">
        <v>539708.25199999998</v>
      </c>
      <c r="C115" s="46">
        <v>6521030.1550000003</v>
      </c>
      <c r="D115" s="46">
        <f t="shared" si="2"/>
        <v>8.2276403054972818</v>
      </c>
      <c r="E115" s="46">
        <f t="shared" si="3"/>
        <v>873.20746700049699</v>
      </c>
      <c r="F115" s="46">
        <v>1041.0509999999999</v>
      </c>
      <c r="G115" s="46">
        <v>1033.9059999999999</v>
      </c>
      <c r="I115" s="46">
        <v>1028.184</v>
      </c>
      <c r="J115" s="46">
        <v>1024.3019999999999</v>
      </c>
      <c r="K115" s="46">
        <v>1021.9349999999999</v>
      </c>
      <c r="L115" s="46">
        <v>1010.5170000000001</v>
      </c>
      <c r="M115" s="46">
        <v>998.19100000000003</v>
      </c>
    </row>
    <row r="116" spans="1:14" x14ac:dyDescent="0.35">
      <c r="A116" s="45">
        <v>115</v>
      </c>
      <c r="B116" s="46">
        <v>539699.93900000001</v>
      </c>
      <c r="C116" s="46">
        <v>6521027.0750000002</v>
      </c>
      <c r="D116" s="46">
        <f t="shared" si="2"/>
        <v>8.8652337250568891</v>
      </c>
      <c r="E116" s="46">
        <f t="shared" si="3"/>
        <v>882.07270072555389</v>
      </c>
      <c r="F116" s="46">
        <v>1039.4760000000001</v>
      </c>
      <c r="G116" s="46">
        <v>1032.7239999999999</v>
      </c>
      <c r="I116" s="46">
        <v>1026.9000000000001</v>
      </c>
      <c r="J116" s="46">
        <v>1023.923</v>
      </c>
      <c r="K116" s="46">
        <v>1020.787</v>
      </c>
      <c r="L116" s="46">
        <v>1010.325</v>
      </c>
      <c r="M116" s="46">
        <v>998.12099999999998</v>
      </c>
    </row>
    <row r="117" spans="1:14" x14ac:dyDescent="0.35">
      <c r="A117" s="45">
        <v>116</v>
      </c>
      <c r="B117" s="46">
        <v>539692.25199999998</v>
      </c>
      <c r="C117" s="46">
        <v>6521023.8320000004</v>
      </c>
      <c r="D117" s="46">
        <f t="shared" si="2"/>
        <v>8.3430820443723537</v>
      </c>
      <c r="E117" s="46">
        <f t="shared" si="3"/>
        <v>890.4157827699263</v>
      </c>
      <c r="F117" s="46">
        <v>1038.5809999999999</v>
      </c>
      <c r="G117" s="46">
        <v>1031.4780000000001</v>
      </c>
      <c r="I117" s="46">
        <v>1025.749</v>
      </c>
      <c r="J117" s="46">
        <v>1023.404</v>
      </c>
      <c r="K117" s="46">
        <v>1019.6609999999999</v>
      </c>
      <c r="L117" s="46">
        <v>1010.167</v>
      </c>
      <c r="M117" s="46">
        <v>998.11900000000003</v>
      </c>
    </row>
    <row r="118" spans="1:14" x14ac:dyDescent="0.35">
      <c r="A118" s="45">
        <v>117</v>
      </c>
      <c r="B118" s="46">
        <v>539684.65599999996</v>
      </c>
      <c r="C118" s="46">
        <v>6521019.5640000002</v>
      </c>
      <c r="D118" s="46">
        <f t="shared" si="2"/>
        <v>8.7129237344092871</v>
      </c>
      <c r="E118" s="46">
        <f t="shared" si="3"/>
        <v>899.12870650433558</v>
      </c>
      <c r="F118" s="46">
        <v>1037.6510000000001</v>
      </c>
      <c r="G118" s="46">
        <v>1031.028</v>
      </c>
      <c r="I118" s="46">
        <v>1025.78</v>
      </c>
      <c r="J118" s="46">
        <v>1022.6950000000001</v>
      </c>
      <c r="K118" s="46">
        <v>1019.705</v>
      </c>
      <c r="L118" s="46">
        <v>1010.141</v>
      </c>
      <c r="M118" s="46">
        <v>997.77200000000005</v>
      </c>
    </row>
    <row r="119" spans="1:14" x14ac:dyDescent="0.35">
      <c r="A119" s="45">
        <v>118</v>
      </c>
      <c r="B119" s="46">
        <v>539677.32499999995</v>
      </c>
      <c r="C119" s="46">
        <v>6521013.7070000004</v>
      </c>
      <c r="D119" s="46">
        <f t="shared" si="2"/>
        <v>9.3833901122275183</v>
      </c>
      <c r="E119" s="46">
        <f t="shared" si="3"/>
        <v>908.5120966165631</v>
      </c>
      <c r="F119" s="46">
        <v>1037.2529999999999</v>
      </c>
      <c r="G119" s="46">
        <v>1031.598</v>
      </c>
      <c r="I119" s="46">
        <v>1024.549</v>
      </c>
      <c r="J119" s="46">
        <v>1023.353</v>
      </c>
      <c r="K119" s="46">
        <v>1021.251</v>
      </c>
      <c r="L119" s="46">
        <v>1010.151</v>
      </c>
      <c r="M119" s="46">
        <v>997.14200000000005</v>
      </c>
    </row>
    <row r="120" spans="1:14" x14ac:dyDescent="0.35">
      <c r="A120" s="45">
        <v>119</v>
      </c>
      <c r="B120" s="46">
        <v>539670.23699999996</v>
      </c>
      <c r="C120" s="46">
        <v>6521008.3320000004</v>
      </c>
      <c r="D120" s="46">
        <f t="shared" si="2"/>
        <v>8.8955252233829096</v>
      </c>
      <c r="E120" s="46">
        <f t="shared" si="3"/>
        <v>917.40762183994605</v>
      </c>
      <c r="F120" s="46">
        <v>1037.2650000000001</v>
      </c>
      <c r="G120" s="46">
        <v>1032.5530000000001</v>
      </c>
      <c r="I120" s="46">
        <v>1024.855</v>
      </c>
      <c r="J120" s="46">
        <v>1023.802</v>
      </c>
      <c r="K120" s="46">
        <v>1022.168</v>
      </c>
      <c r="L120" s="46">
        <v>1010.07</v>
      </c>
      <c r="M120" s="46">
        <v>996.64700000000005</v>
      </c>
    </row>
    <row r="121" spans="1:14" x14ac:dyDescent="0.35">
      <c r="A121" s="45">
        <v>120</v>
      </c>
      <c r="B121" s="46">
        <v>539661.51800000004</v>
      </c>
      <c r="C121" s="46">
        <v>6521003.2419999996</v>
      </c>
      <c r="D121" s="46">
        <f t="shared" si="2"/>
        <v>10.095992324018896</v>
      </c>
      <c r="E121" s="46">
        <f t="shared" si="3"/>
        <v>927.50361416396493</v>
      </c>
      <c r="F121" s="46">
        <v>1037.5709999999999</v>
      </c>
      <c r="G121" s="46">
        <v>1033.296</v>
      </c>
      <c r="I121" s="46">
        <v>1026.1969999999999</v>
      </c>
      <c r="J121" s="46">
        <v>1024.374</v>
      </c>
      <c r="K121" s="46">
        <v>1022.66</v>
      </c>
      <c r="L121" s="46">
        <v>1009.937</v>
      </c>
      <c r="M121" s="46">
        <v>996.27800000000002</v>
      </c>
    </row>
    <row r="122" spans="1:14" x14ac:dyDescent="0.35">
      <c r="A122" s="45">
        <v>121</v>
      </c>
      <c r="B122" s="46">
        <v>539652.72900000005</v>
      </c>
      <c r="C122" s="46">
        <v>6520999.341</v>
      </c>
      <c r="D122" s="46">
        <f t="shared" si="2"/>
        <v>9.6158370408789189</v>
      </c>
      <c r="E122" s="46">
        <f t="shared" si="3"/>
        <v>937.11945120484381</v>
      </c>
      <c r="F122" s="46">
        <v>1038.1500000000001</v>
      </c>
      <c r="G122" s="46">
        <v>1033.404</v>
      </c>
      <c r="I122" s="46">
        <v>1026.068</v>
      </c>
      <c r="J122" s="46">
        <v>1024.4870000000001</v>
      </c>
      <c r="K122" s="46">
        <v>1022.277</v>
      </c>
      <c r="L122" s="46">
        <v>1009.422</v>
      </c>
      <c r="M122" s="46">
        <v>995.649</v>
      </c>
    </row>
    <row r="123" spans="1:14" x14ac:dyDescent="0.35">
      <c r="A123" s="45">
        <v>122</v>
      </c>
      <c r="B123" s="46">
        <v>539643.91399999999</v>
      </c>
      <c r="C123" s="46">
        <v>6520996.2620000001</v>
      </c>
      <c r="D123" s="46">
        <f t="shared" si="2"/>
        <v>9.3372622326095502</v>
      </c>
      <c r="E123" s="46">
        <f t="shared" si="3"/>
        <v>946.45671343745335</v>
      </c>
      <c r="F123" s="46">
        <v>1038.4849999999999</v>
      </c>
      <c r="G123" s="46">
        <v>1032.9159999999999</v>
      </c>
      <c r="I123" s="46">
        <v>1025.7750000000001</v>
      </c>
      <c r="J123" s="46">
        <v>1024.24</v>
      </c>
      <c r="K123" s="46">
        <v>1021.6369999999999</v>
      </c>
      <c r="L123" s="46">
        <v>1008.931</v>
      </c>
      <c r="M123" s="46">
        <v>994.98099999999999</v>
      </c>
    </row>
    <row r="124" spans="1:14" x14ac:dyDescent="0.35">
      <c r="A124" s="45">
        <v>123</v>
      </c>
      <c r="B124" s="46">
        <v>539634.99699999997</v>
      </c>
      <c r="C124" s="46">
        <v>6520993.591</v>
      </c>
      <c r="D124" s="46">
        <f t="shared" si="2"/>
        <v>9.308444016094203</v>
      </c>
      <c r="E124" s="46">
        <f t="shared" si="3"/>
        <v>955.76515745354754</v>
      </c>
      <c r="F124" s="46">
        <v>1038.529</v>
      </c>
      <c r="G124" s="46">
        <v>1033.076</v>
      </c>
      <c r="I124" s="46">
        <v>1025.3489999999999</v>
      </c>
      <c r="J124" s="46">
        <v>1023.849</v>
      </c>
      <c r="K124" s="46">
        <v>1021.066</v>
      </c>
      <c r="L124" s="46">
        <v>1008.393</v>
      </c>
      <c r="M124" s="46">
        <v>993.97400000000005</v>
      </c>
      <c r="N124" s="44">
        <v>963.596</v>
      </c>
    </row>
    <row r="125" spans="1:14" x14ac:dyDescent="0.35">
      <c r="A125" s="45">
        <v>124</v>
      </c>
      <c r="B125" s="46">
        <v>539623.51800000004</v>
      </c>
      <c r="C125" s="46">
        <v>6520988.5250000004</v>
      </c>
      <c r="D125" s="46">
        <f t="shared" si="2"/>
        <v>12.547182831012643</v>
      </c>
      <c r="E125" s="46">
        <f t="shared" si="3"/>
        <v>968.31234028456015</v>
      </c>
      <c r="F125" s="46">
        <v>1038.7940000000001</v>
      </c>
      <c r="G125" s="46">
        <v>1032.944</v>
      </c>
      <c r="I125" s="46">
        <v>1025.0640000000001</v>
      </c>
      <c r="J125" s="46">
        <v>1022.869</v>
      </c>
      <c r="K125" s="46">
        <v>1020.852</v>
      </c>
      <c r="L125" s="46">
        <v>1007.4690000000001</v>
      </c>
      <c r="M125" s="46">
        <v>992.74800000000005</v>
      </c>
    </row>
    <row r="126" spans="1:14" x14ac:dyDescent="0.35">
      <c r="A126" s="45">
        <v>125</v>
      </c>
      <c r="B126" s="46">
        <v>539612.71799999999</v>
      </c>
      <c r="C126" s="46">
        <v>6520987.0109999999</v>
      </c>
      <c r="D126" s="46">
        <f t="shared" si="2"/>
        <v>10.905603880680534</v>
      </c>
      <c r="E126" s="46">
        <f t="shared" si="3"/>
        <v>979.21794416524074</v>
      </c>
      <c r="F126" s="46">
        <v>1038.374</v>
      </c>
      <c r="G126" s="46">
        <v>1031.8140000000001</v>
      </c>
      <c r="I126" s="46">
        <v>1024.991</v>
      </c>
      <c r="J126" s="46">
        <v>1021.697</v>
      </c>
      <c r="K126" s="46">
        <v>1019.595</v>
      </c>
      <c r="L126" s="46">
        <v>1007.013</v>
      </c>
      <c r="M126" s="46">
        <v>991.63300000000004</v>
      </c>
    </row>
    <row r="127" spans="1:14" x14ac:dyDescent="0.35">
      <c r="A127" s="45">
        <v>126</v>
      </c>
      <c r="B127" s="46">
        <v>539604.08499999996</v>
      </c>
      <c r="C127" s="46">
        <v>6520981.8849999998</v>
      </c>
      <c r="D127" s="46">
        <f t="shared" si="2"/>
        <v>10.040147658386857</v>
      </c>
      <c r="E127" s="46">
        <f t="shared" si="3"/>
        <v>989.25809182362764</v>
      </c>
      <c r="F127" s="46">
        <v>1038.05</v>
      </c>
      <c r="G127" s="46">
        <v>1031.4780000000001</v>
      </c>
      <c r="I127" s="46">
        <v>1024.335</v>
      </c>
      <c r="J127" s="46">
        <v>1021.428</v>
      </c>
      <c r="L127" s="46">
        <v>1006.26</v>
      </c>
      <c r="M127" s="46">
        <v>990.78899999999999</v>
      </c>
    </row>
    <row r="128" spans="1:14" x14ac:dyDescent="0.35">
      <c r="A128" s="45">
        <v>127</v>
      </c>
      <c r="B128" s="46">
        <v>539592.37699999998</v>
      </c>
      <c r="C128" s="46">
        <v>6520978.3190000001</v>
      </c>
      <c r="D128" s="46">
        <f t="shared" si="2"/>
        <v>12.239020385516099</v>
      </c>
      <c r="E128" s="46">
        <f t="shared" si="3"/>
        <v>1001.4971122091438</v>
      </c>
      <c r="F128" s="46">
        <v>1037.3710000000001</v>
      </c>
      <c r="G128" s="46">
        <v>1030.393</v>
      </c>
      <c r="I128" s="46">
        <v>1023.532</v>
      </c>
      <c r="J128" s="46">
        <v>1020.227</v>
      </c>
      <c r="K128" s="46">
        <v>1018.15</v>
      </c>
      <c r="L128" s="46">
        <v>1005.431</v>
      </c>
      <c r="M128" s="46">
        <v>990.34299999999996</v>
      </c>
    </row>
    <row r="129" spans="1:13" x14ac:dyDescent="0.35">
      <c r="A129" s="45">
        <v>128</v>
      </c>
      <c r="B129" s="46">
        <v>539584.07799999998</v>
      </c>
      <c r="C129" s="46">
        <v>6520976.1059999997</v>
      </c>
      <c r="D129" s="46">
        <f t="shared" si="2"/>
        <v>8.5889912097985111</v>
      </c>
      <c r="E129" s="46">
        <f t="shared" si="3"/>
        <v>1010.0861034189423</v>
      </c>
      <c r="F129" s="46">
        <v>1036.894</v>
      </c>
      <c r="G129" s="46">
        <v>1029.575</v>
      </c>
      <c r="I129" s="46">
        <v>1022.689</v>
      </c>
      <c r="J129" s="46">
        <v>1020.304</v>
      </c>
      <c r="K129" s="46">
        <v>1017.908</v>
      </c>
      <c r="L129" s="46">
        <v>1005.016</v>
      </c>
      <c r="M129" s="46">
        <v>989.80700000000002</v>
      </c>
    </row>
    <row r="130" spans="1:13" x14ac:dyDescent="0.35">
      <c r="A130" s="45">
        <v>129</v>
      </c>
      <c r="B130" s="46">
        <v>539575.054</v>
      </c>
      <c r="C130" s="46">
        <v>6520973.6840000004</v>
      </c>
      <c r="D130" s="46">
        <f t="shared" si="2"/>
        <v>9.3433751929524238</v>
      </c>
      <c r="E130" s="46">
        <f t="shared" si="3"/>
        <v>1019.4294786118948</v>
      </c>
      <c r="F130" s="46">
        <v>1036.309</v>
      </c>
      <c r="G130" s="46">
        <v>1029</v>
      </c>
      <c r="J130" s="46">
        <v>1019.494</v>
      </c>
      <c r="K130" s="46">
        <v>1017.019</v>
      </c>
      <c r="L130" s="46">
        <v>1004.1950000000001</v>
      </c>
      <c r="M130" s="46">
        <v>989.18200000000002</v>
      </c>
    </row>
    <row r="131" spans="1:13" x14ac:dyDescent="0.35">
      <c r="A131" s="45">
        <v>130</v>
      </c>
      <c r="B131" s="46">
        <v>539566.01599999995</v>
      </c>
      <c r="C131" s="46">
        <v>6520970.4630000005</v>
      </c>
      <c r="D131" s="46">
        <f t="shared" si="2"/>
        <v>9.5948051048698542</v>
      </c>
      <c r="E131" s="46">
        <f t="shared" si="3"/>
        <v>1029.0242837167646</v>
      </c>
      <c r="F131" s="46">
        <v>1035.4649999999999</v>
      </c>
      <c r="G131" s="46">
        <v>1028.2349999999999</v>
      </c>
      <c r="I131" s="46">
        <v>1020.047</v>
      </c>
      <c r="J131" s="46">
        <v>1018.497</v>
      </c>
      <c r="K131" s="46">
        <v>1016.205</v>
      </c>
      <c r="L131" s="46">
        <v>1003.699</v>
      </c>
      <c r="M131" s="46">
        <v>988.7</v>
      </c>
    </row>
    <row r="132" spans="1:13" x14ac:dyDescent="0.35">
      <c r="A132" s="45">
        <v>131</v>
      </c>
      <c r="B132" s="46">
        <v>539555.67700000003</v>
      </c>
      <c r="C132" s="46">
        <v>6520970.0959999999</v>
      </c>
      <c r="D132" s="46">
        <f t="shared" ref="D132:D180" si="4">SQRT((B131-B132)^2 + (C131-C132)^2)</f>
        <v>10.345511587096528</v>
      </c>
      <c r="E132" s="46">
        <f t="shared" ref="E132:E180" si="5">E131+D132</f>
        <v>1039.3697953038611</v>
      </c>
      <c r="F132" s="46">
        <v>1034.4870000000001</v>
      </c>
      <c r="G132" s="46">
        <v>1026.9749999999999</v>
      </c>
      <c r="I132" s="46">
        <v>1018.046</v>
      </c>
      <c r="J132" s="46">
        <v>1017.426</v>
      </c>
      <c r="K132" s="46">
        <v>1015.3680000000001</v>
      </c>
      <c r="L132" s="46">
        <v>1002.582</v>
      </c>
      <c r="M132" s="46">
        <v>988.33100000000002</v>
      </c>
    </row>
    <row r="133" spans="1:13" x14ac:dyDescent="0.35">
      <c r="A133" s="45">
        <v>132</v>
      </c>
      <c r="B133" s="46">
        <v>539548.04</v>
      </c>
      <c r="C133" s="46">
        <v>6520967.6449999996</v>
      </c>
      <c r="D133" s="46">
        <f t="shared" si="4"/>
        <v>8.0206714183746275</v>
      </c>
      <c r="E133" s="46">
        <f t="shared" si="5"/>
        <v>1047.3904667222357</v>
      </c>
      <c r="F133" s="46">
        <v>1033.7909999999999</v>
      </c>
      <c r="G133" s="46">
        <v>1025.9449999999999</v>
      </c>
      <c r="I133" s="46">
        <v>1015.879</v>
      </c>
      <c r="J133" s="46">
        <v>1016.73</v>
      </c>
      <c r="K133" s="46">
        <v>1014.837</v>
      </c>
      <c r="L133" s="46">
        <v>1002.394</v>
      </c>
      <c r="M133" s="46">
        <v>988.23699999999997</v>
      </c>
    </row>
    <row r="134" spans="1:13" x14ac:dyDescent="0.35">
      <c r="A134" s="45">
        <v>133</v>
      </c>
      <c r="B134" s="46">
        <v>539538.01199999999</v>
      </c>
      <c r="C134" s="46">
        <v>6520964.5549999997</v>
      </c>
      <c r="D134" s="46">
        <f t="shared" si="4"/>
        <v>10.493278038824144</v>
      </c>
      <c r="E134" s="46">
        <f t="shared" si="5"/>
        <v>1057.8837447610599</v>
      </c>
      <c r="F134" s="46">
        <v>1032.557</v>
      </c>
      <c r="G134" s="46">
        <v>1024.374</v>
      </c>
      <c r="I134" s="46">
        <v>1014.96</v>
      </c>
      <c r="J134" s="46">
        <v>1014.576</v>
      </c>
      <c r="K134" s="46">
        <v>1013.789</v>
      </c>
      <c r="L134" s="46">
        <v>1002.275</v>
      </c>
      <c r="M134" s="46">
        <v>988.54600000000005</v>
      </c>
    </row>
    <row r="135" spans="1:13" x14ac:dyDescent="0.35">
      <c r="A135" s="45">
        <v>134</v>
      </c>
      <c r="B135" s="46">
        <v>539529.60199999996</v>
      </c>
      <c r="C135" s="46">
        <v>6520960.8090000004</v>
      </c>
      <c r="D135" s="46">
        <f t="shared" si="4"/>
        <v>9.2065528834431909</v>
      </c>
      <c r="E135" s="46">
        <f t="shared" si="5"/>
        <v>1067.0902976445032</v>
      </c>
      <c r="F135" s="46">
        <v>1031.365</v>
      </c>
      <c r="G135" s="46">
        <v>1023.06</v>
      </c>
      <c r="I135" s="46">
        <v>1016.592</v>
      </c>
      <c r="K135" s="46">
        <v>1013.129</v>
      </c>
      <c r="L135" s="46">
        <v>1002.134</v>
      </c>
      <c r="M135" s="46">
        <v>988.36500000000001</v>
      </c>
    </row>
    <row r="136" spans="1:13" x14ac:dyDescent="0.35">
      <c r="A136" s="45">
        <v>135</v>
      </c>
      <c r="B136" s="46">
        <v>539520.56400000001</v>
      </c>
      <c r="C136" s="46">
        <v>6520958.6849999996</v>
      </c>
      <c r="D136" s="46">
        <f t="shared" si="4"/>
        <v>9.2842242541968041</v>
      </c>
      <c r="E136" s="46">
        <f t="shared" si="5"/>
        <v>1076.3745218986999</v>
      </c>
      <c r="F136" s="46">
        <v>1030.4970000000001</v>
      </c>
      <c r="G136" s="46">
        <v>1022.0170000000001</v>
      </c>
      <c r="I136" s="46">
        <v>1018.167</v>
      </c>
      <c r="J136" s="46">
        <v>1013.923</v>
      </c>
      <c r="K136" s="46">
        <v>1011.847</v>
      </c>
      <c r="L136" s="46">
        <v>1002.702</v>
      </c>
      <c r="M136" s="46">
        <v>988.05700000000002</v>
      </c>
    </row>
    <row r="137" spans="1:13" x14ac:dyDescent="0.35">
      <c r="A137" s="45">
        <v>136</v>
      </c>
      <c r="B137" s="46">
        <v>539512.11399999994</v>
      </c>
      <c r="C137" s="46">
        <v>6520958.358</v>
      </c>
      <c r="D137" s="46">
        <f t="shared" si="4"/>
        <v>8.45632479277538</v>
      </c>
      <c r="E137" s="46">
        <f t="shared" si="5"/>
        <v>1084.8308466914752</v>
      </c>
      <c r="F137" s="46">
        <v>1029.665</v>
      </c>
      <c r="G137" s="46">
        <v>1021.546</v>
      </c>
      <c r="I137" s="46">
        <v>1013.458</v>
      </c>
      <c r="J137" s="46">
        <v>1015.165</v>
      </c>
      <c r="K137" s="46">
        <v>1011.836</v>
      </c>
      <c r="L137" s="46">
        <v>1002.847</v>
      </c>
      <c r="M137" s="46">
        <v>986.85400000000004</v>
      </c>
    </row>
    <row r="138" spans="1:13" x14ac:dyDescent="0.35">
      <c r="A138" s="45">
        <v>137</v>
      </c>
      <c r="B138" s="46">
        <v>539504.228</v>
      </c>
      <c r="C138" s="46">
        <v>6520957.0319999997</v>
      </c>
      <c r="D138" s="46">
        <f t="shared" si="4"/>
        <v>7.9967038209495156</v>
      </c>
      <c r="E138" s="46">
        <f t="shared" si="5"/>
        <v>1092.8275505124248</v>
      </c>
      <c r="F138" s="46">
        <v>1028.8399999999999</v>
      </c>
      <c r="G138" s="46">
        <v>1021.496</v>
      </c>
      <c r="I138" s="46">
        <v>1015.486</v>
      </c>
      <c r="J138" s="46">
        <v>1015.909</v>
      </c>
      <c r="K138" s="46">
        <v>1011.853</v>
      </c>
      <c r="L138" s="46">
        <v>1002.9829999999999</v>
      </c>
      <c r="M138" s="46">
        <v>986.03</v>
      </c>
    </row>
    <row r="139" spans="1:13" x14ac:dyDescent="0.35">
      <c r="A139" s="45">
        <v>138</v>
      </c>
      <c r="B139" s="46">
        <v>539496.41599999997</v>
      </c>
      <c r="C139" s="46">
        <v>6520955.7300000004</v>
      </c>
      <c r="D139" s="46">
        <f t="shared" si="4"/>
        <v>7.9197568143524357</v>
      </c>
      <c r="E139" s="46">
        <f t="shared" si="5"/>
        <v>1100.7473073267772</v>
      </c>
      <c r="F139" s="46">
        <v>1028.08</v>
      </c>
      <c r="G139" s="46">
        <v>1021.3</v>
      </c>
      <c r="I139" s="46">
        <v>1017.114</v>
      </c>
      <c r="J139" s="46">
        <v>1016.518</v>
      </c>
      <c r="K139" s="46">
        <v>1013.24</v>
      </c>
      <c r="L139" s="46">
        <v>1002.97</v>
      </c>
      <c r="M139" s="46">
        <v>986.42200000000003</v>
      </c>
    </row>
    <row r="140" spans="1:13" x14ac:dyDescent="0.35">
      <c r="A140" s="45">
        <v>139</v>
      </c>
      <c r="B140" s="46">
        <v>539487.75300000003</v>
      </c>
      <c r="C140" s="46">
        <v>6520954.7410000004</v>
      </c>
      <c r="D140" s="46">
        <f t="shared" si="4"/>
        <v>8.7192711850886635</v>
      </c>
      <c r="E140" s="46">
        <f t="shared" si="5"/>
        <v>1109.4665785118659</v>
      </c>
      <c r="F140" s="46">
        <v>1027.2280000000001</v>
      </c>
      <c r="G140" s="46">
        <v>1022.144</v>
      </c>
      <c r="I140" s="46">
        <v>1017.996</v>
      </c>
      <c r="J140" s="46">
        <v>1016.826</v>
      </c>
      <c r="K140" s="46">
        <v>1014.0890000000001</v>
      </c>
      <c r="L140" s="46">
        <v>1002.526</v>
      </c>
      <c r="M140" s="46">
        <v>986.17700000000002</v>
      </c>
    </row>
    <row r="141" spans="1:13" x14ac:dyDescent="0.35">
      <c r="A141" s="45">
        <v>140</v>
      </c>
      <c r="B141" s="46">
        <v>539474.06599999999</v>
      </c>
      <c r="C141" s="46">
        <v>6520954.3339999998</v>
      </c>
      <c r="D141" s="46">
        <f t="shared" si="4"/>
        <v>13.693049989006189</v>
      </c>
      <c r="E141" s="46">
        <f t="shared" si="5"/>
        <v>1123.159628500872</v>
      </c>
      <c r="F141" s="46">
        <v>1026.5930000000001</v>
      </c>
      <c r="G141" s="46">
        <v>1023.956</v>
      </c>
      <c r="I141" s="46">
        <v>1018.768</v>
      </c>
      <c r="J141" s="46">
        <v>1016.987</v>
      </c>
      <c r="K141" s="46">
        <v>1014.6130000000001</v>
      </c>
      <c r="L141" s="46">
        <v>1001.759</v>
      </c>
      <c r="M141" s="46">
        <v>985.77</v>
      </c>
    </row>
    <row r="142" spans="1:13" x14ac:dyDescent="0.35">
      <c r="A142" s="45">
        <v>141</v>
      </c>
      <c r="B142" s="46">
        <v>539466.70600000001</v>
      </c>
      <c r="C142" s="46">
        <v>6520951.2999999998</v>
      </c>
      <c r="D142" s="46">
        <f t="shared" si="4"/>
        <v>7.960826338999234</v>
      </c>
      <c r="E142" s="46">
        <f t="shared" si="5"/>
        <v>1131.1204548398712</v>
      </c>
      <c r="F142" s="46">
        <v>1026.0630000000001</v>
      </c>
      <c r="G142" s="46">
        <v>1024.6010000000001</v>
      </c>
      <c r="I142" s="46">
        <v>1018.7190000000001</v>
      </c>
      <c r="J142" s="46">
        <v>1016.846</v>
      </c>
      <c r="K142" s="46">
        <v>1014.606</v>
      </c>
      <c r="L142" s="46">
        <v>1001.26</v>
      </c>
      <c r="M142" s="46">
        <v>985.03399999999999</v>
      </c>
    </row>
    <row r="143" spans="1:13" x14ac:dyDescent="0.35">
      <c r="A143" s="45">
        <v>142</v>
      </c>
      <c r="B143" s="46">
        <v>539453.06900000002</v>
      </c>
      <c r="C143" s="46">
        <v>6520946.5039999997</v>
      </c>
      <c r="D143" s="46">
        <f t="shared" si="4"/>
        <v>14.455773414125145</v>
      </c>
      <c r="E143" s="46">
        <f t="shared" si="5"/>
        <v>1145.5762282539963</v>
      </c>
      <c r="F143" s="46">
        <v>1026.9280000000001</v>
      </c>
      <c r="G143" s="46">
        <v>1025.077</v>
      </c>
      <c r="I143" s="46">
        <v>1018.311</v>
      </c>
      <c r="J143" s="46">
        <v>1016.311</v>
      </c>
      <c r="K143" s="46">
        <v>1014.164</v>
      </c>
      <c r="L143" s="46">
        <v>1000.342</v>
      </c>
      <c r="M143" s="46">
        <v>983.72500000000002</v>
      </c>
    </row>
    <row r="144" spans="1:13" x14ac:dyDescent="0.35">
      <c r="A144" s="45">
        <v>143</v>
      </c>
      <c r="B144" s="46">
        <v>539442.27500000002</v>
      </c>
      <c r="C144" s="46">
        <v>6520936.5199999996</v>
      </c>
      <c r="D144" s="46">
        <f t="shared" si="4"/>
        <v>14.703424499187294</v>
      </c>
      <c r="E144" s="46">
        <f t="shared" si="5"/>
        <v>1160.2796527531837</v>
      </c>
      <c r="F144" s="46">
        <v>1028.162</v>
      </c>
      <c r="G144" s="46">
        <v>1024.5630000000001</v>
      </c>
      <c r="I144" s="46">
        <v>1017.147</v>
      </c>
      <c r="J144" s="46">
        <v>1015.2569999999999</v>
      </c>
      <c r="K144" s="46">
        <v>1013.668</v>
      </c>
      <c r="L144" s="46">
        <v>998.80200000000002</v>
      </c>
      <c r="M144" s="46">
        <v>982.84500000000003</v>
      </c>
    </row>
    <row r="145" spans="1:14" x14ac:dyDescent="0.35">
      <c r="A145" s="45">
        <v>144</v>
      </c>
      <c r="B145" s="46">
        <v>539430.68400000001</v>
      </c>
      <c r="C145" s="46">
        <v>6520926.398</v>
      </c>
      <c r="D145" s="46">
        <f t="shared" si="4"/>
        <v>15.388507562151396</v>
      </c>
      <c r="E145" s="46">
        <f t="shared" si="5"/>
        <v>1175.6681603153349</v>
      </c>
      <c r="F145" s="46">
        <v>1029.038</v>
      </c>
      <c r="G145" s="46">
        <v>1024.116</v>
      </c>
      <c r="I145" s="46">
        <v>1017.003</v>
      </c>
      <c r="J145" s="46">
        <v>1014.058</v>
      </c>
      <c r="K145" s="46">
        <v>1012.686</v>
      </c>
      <c r="L145" s="46">
        <v>997.93200000000002</v>
      </c>
      <c r="M145" s="46">
        <v>981.58199999999999</v>
      </c>
    </row>
    <row r="146" spans="1:14" x14ac:dyDescent="0.35">
      <c r="A146" s="45">
        <v>145</v>
      </c>
      <c r="B146" s="46">
        <v>539417.50899999996</v>
      </c>
      <c r="C146" s="46">
        <v>6520917.1430000002</v>
      </c>
      <c r="D146" s="46">
        <f t="shared" si="4"/>
        <v>16.100796564119378</v>
      </c>
      <c r="E146" s="46">
        <f t="shared" si="5"/>
        <v>1191.7689568794544</v>
      </c>
      <c r="F146" s="46">
        <v>1029.212</v>
      </c>
      <c r="G146" s="46">
        <v>1023.366</v>
      </c>
      <c r="I146" s="46">
        <v>1015.609</v>
      </c>
      <c r="J146" s="46">
        <v>1012.265</v>
      </c>
      <c r="K146" s="46">
        <v>1011.289</v>
      </c>
      <c r="L146" s="46">
        <v>996.81100000000004</v>
      </c>
      <c r="M146" s="46">
        <v>981.14499999999998</v>
      </c>
      <c r="N146" s="44">
        <v>952.52100000000007</v>
      </c>
    </row>
    <row r="147" spans="1:14" x14ac:dyDescent="0.35">
      <c r="A147" s="45">
        <v>146</v>
      </c>
      <c r="B147" s="46">
        <v>539403.75899999996</v>
      </c>
      <c r="C147" s="46">
        <v>6520908.7010000004</v>
      </c>
      <c r="D147" s="46">
        <f t="shared" si="4"/>
        <v>16.134740902683543</v>
      </c>
      <c r="E147" s="46">
        <f t="shared" si="5"/>
        <v>1207.9036977821379</v>
      </c>
      <c r="F147" s="46">
        <v>1028.9100000000001</v>
      </c>
      <c r="G147" s="46">
        <v>1021.9059999999999</v>
      </c>
      <c r="I147" s="46">
        <v>1013.968</v>
      </c>
      <c r="J147" s="46">
        <v>1010.101</v>
      </c>
      <c r="K147" s="46">
        <v>1009.9349999999999</v>
      </c>
      <c r="L147" s="46">
        <v>996.69</v>
      </c>
      <c r="M147" s="46">
        <v>981.71600000000001</v>
      </c>
      <c r="N147" s="44">
        <v>952.56500000000005</v>
      </c>
    </row>
    <row r="148" spans="1:14" x14ac:dyDescent="0.35">
      <c r="A148" s="45">
        <v>147</v>
      </c>
      <c r="B148" s="46">
        <v>539387.42500000005</v>
      </c>
      <c r="C148" s="46">
        <v>6520905.0480000004</v>
      </c>
      <c r="D148" s="46">
        <f t="shared" si="4"/>
        <v>16.73750175494364</v>
      </c>
      <c r="E148" s="46">
        <f t="shared" si="5"/>
        <v>1224.6411995370815</v>
      </c>
      <c r="F148" s="46">
        <v>1027.895</v>
      </c>
      <c r="G148" s="46">
        <v>1020.092</v>
      </c>
      <c r="I148" s="46">
        <v>1012.266</v>
      </c>
      <c r="J148" s="46">
        <v>1007.403</v>
      </c>
      <c r="K148" s="46">
        <v>1007.755</v>
      </c>
      <c r="L148" s="46">
        <v>996.19899999999996</v>
      </c>
      <c r="M148" s="46">
        <v>981.55700000000002</v>
      </c>
    </row>
    <row r="149" spans="1:14" x14ac:dyDescent="0.35">
      <c r="A149" s="45">
        <v>148</v>
      </c>
      <c r="B149" s="46">
        <v>539371.81200000003</v>
      </c>
      <c r="C149" s="46">
        <v>6520901.0140000004</v>
      </c>
      <c r="D149" s="46">
        <f t="shared" si="4"/>
        <v>16.125722464443502</v>
      </c>
      <c r="E149" s="46">
        <f t="shared" si="5"/>
        <v>1240.766922001525</v>
      </c>
      <c r="F149" s="46">
        <v>1026.3910000000001</v>
      </c>
      <c r="G149" s="46">
        <v>1018.053</v>
      </c>
      <c r="I149" s="46">
        <v>1010.402</v>
      </c>
      <c r="J149" s="46">
        <v>1004.936</v>
      </c>
      <c r="K149" s="46">
        <v>1006.522</v>
      </c>
      <c r="L149" s="46">
        <v>996.34199999999998</v>
      </c>
      <c r="M149" s="46">
        <v>981.43499999999995</v>
      </c>
    </row>
    <row r="150" spans="1:14" x14ac:dyDescent="0.35">
      <c r="A150" s="45">
        <v>149</v>
      </c>
      <c r="B150" s="46">
        <v>539354.08400000003</v>
      </c>
      <c r="C150" s="46">
        <v>6520900.4330000002</v>
      </c>
      <c r="D150" s="46">
        <f t="shared" si="4"/>
        <v>17.737518005639235</v>
      </c>
      <c r="E150" s="46">
        <f t="shared" si="5"/>
        <v>1258.5044400071642</v>
      </c>
      <c r="F150" s="46">
        <v>1024.588</v>
      </c>
      <c r="G150" s="46">
        <v>1014.672</v>
      </c>
      <c r="I150" s="46">
        <v>1009.588</v>
      </c>
      <c r="J150" s="46">
        <v>1006.698</v>
      </c>
      <c r="K150" s="46">
        <v>1007.557</v>
      </c>
      <c r="L150" s="46">
        <v>997.94399999999996</v>
      </c>
      <c r="M150" s="46">
        <v>980.53300000000002</v>
      </c>
    </row>
    <row r="151" spans="1:14" x14ac:dyDescent="0.35">
      <c r="A151" s="45">
        <v>150</v>
      </c>
      <c r="B151" s="46">
        <v>539338.28099999996</v>
      </c>
      <c r="C151" s="46">
        <v>6520898.0020000003</v>
      </c>
      <c r="D151" s="46">
        <f t="shared" si="4"/>
        <v>15.988888954572294</v>
      </c>
      <c r="E151" s="46">
        <f t="shared" si="5"/>
        <v>1274.4933289617366</v>
      </c>
      <c r="F151" s="46">
        <v>1022.76</v>
      </c>
      <c r="G151" s="46">
        <v>1013.99</v>
      </c>
      <c r="I151" s="46">
        <v>1011.6</v>
      </c>
      <c r="J151" s="46">
        <v>1008.45</v>
      </c>
      <c r="K151" s="46">
        <v>1008.795</v>
      </c>
      <c r="L151" s="46">
        <v>997.38499999999999</v>
      </c>
      <c r="M151" s="46">
        <v>980.12900000000002</v>
      </c>
    </row>
    <row r="152" spans="1:14" x14ac:dyDescent="0.35">
      <c r="A152" s="45">
        <v>151</v>
      </c>
      <c r="B152" s="46">
        <v>539322.70700000005</v>
      </c>
      <c r="C152" s="46">
        <v>6520894.0130000003</v>
      </c>
      <c r="D152" s="46">
        <f t="shared" si="4"/>
        <v>16.076740869888575</v>
      </c>
      <c r="E152" s="46">
        <f t="shared" si="5"/>
        <v>1290.5700698316252</v>
      </c>
      <c r="F152" s="46">
        <v>1021.1950000000001</v>
      </c>
      <c r="G152" s="46">
        <v>1014.669</v>
      </c>
      <c r="I152" s="46">
        <v>1012.511</v>
      </c>
      <c r="J152" s="46">
        <v>1009.131</v>
      </c>
      <c r="K152" s="46">
        <v>1008.929</v>
      </c>
      <c r="L152" s="46">
        <v>996.06700000000001</v>
      </c>
      <c r="M152" s="46">
        <v>978.81899999999996</v>
      </c>
    </row>
    <row r="153" spans="1:14" x14ac:dyDescent="0.35">
      <c r="A153" s="45">
        <v>152</v>
      </c>
      <c r="B153" s="46">
        <v>539305.77599999995</v>
      </c>
      <c r="C153" s="46">
        <v>6520891.1699999999</v>
      </c>
      <c r="D153" s="46">
        <f t="shared" si="4"/>
        <v>17.168034541125891</v>
      </c>
      <c r="E153" s="46">
        <f t="shared" si="5"/>
        <v>1307.7381043727512</v>
      </c>
      <c r="F153" s="46">
        <v>1020.696</v>
      </c>
      <c r="G153" s="46">
        <v>1016.811</v>
      </c>
      <c r="I153" s="46">
        <v>1012.6420000000001</v>
      </c>
      <c r="J153" s="46">
        <v>1009.171</v>
      </c>
      <c r="K153" s="46">
        <v>1008.1950000000001</v>
      </c>
      <c r="L153" s="46">
        <v>994.74800000000005</v>
      </c>
      <c r="M153" s="46">
        <v>976.77800000000002</v>
      </c>
    </row>
    <row r="154" spans="1:14" x14ac:dyDescent="0.35">
      <c r="A154" s="45">
        <v>153</v>
      </c>
      <c r="B154" s="46">
        <v>539293.35</v>
      </c>
      <c r="C154" s="46">
        <v>6520881.9900000002</v>
      </c>
      <c r="D154" s="46">
        <f t="shared" si="4"/>
        <v>15.449203086048575</v>
      </c>
      <c r="E154" s="46">
        <f t="shared" si="5"/>
        <v>1323.1873074587998</v>
      </c>
      <c r="F154" s="46">
        <v>1021.078</v>
      </c>
      <c r="G154" s="46">
        <v>1017.41</v>
      </c>
      <c r="I154" s="46">
        <v>1011.895</v>
      </c>
      <c r="J154" s="46">
        <v>1008.217</v>
      </c>
      <c r="K154" s="46">
        <v>1007.4059999999999</v>
      </c>
      <c r="L154" s="46">
        <v>993.60699999999997</v>
      </c>
      <c r="M154" s="46">
        <v>975.96299999999997</v>
      </c>
    </row>
    <row r="155" spans="1:14" x14ac:dyDescent="0.35">
      <c r="A155" s="45">
        <v>154</v>
      </c>
      <c r="B155" s="46">
        <v>539284.64399999997</v>
      </c>
      <c r="C155" s="46">
        <v>6520868.7039999999</v>
      </c>
      <c r="D155" s="46">
        <f t="shared" si="4"/>
        <v>15.884339205910088</v>
      </c>
      <c r="E155" s="46">
        <f t="shared" si="5"/>
        <v>1339.0716466647098</v>
      </c>
      <c r="F155" s="46">
        <v>1021.617</v>
      </c>
      <c r="G155" s="46">
        <v>1017.252</v>
      </c>
      <c r="I155" s="46">
        <v>1011.4450000000001</v>
      </c>
      <c r="J155" s="46">
        <v>1008.225</v>
      </c>
      <c r="K155" s="46">
        <v>1006.853</v>
      </c>
      <c r="L155" s="46">
        <v>992.44</v>
      </c>
      <c r="M155" s="46">
        <v>976.053</v>
      </c>
    </row>
    <row r="156" spans="1:14" x14ac:dyDescent="0.35">
      <c r="A156" s="45">
        <v>155</v>
      </c>
      <c r="B156" s="46">
        <v>539275.01699999999</v>
      </c>
      <c r="C156" s="46">
        <v>6520859.0930000003</v>
      </c>
      <c r="D156" s="46">
        <f t="shared" si="4"/>
        <v>13.603324960879274</v>
      </c>
      <c r="E156" s="46">
        <f t="shared" si="5"/>
        <v>1352.674971625589</v>
      </c>
      <c r="F156" s="46">
        <v>1022.347</v>
      </c>
      <c r="G156" s="46">
        <v>1017.783</v>
      </c>
      <c r="I156" s="46">
        <v>1010.447</v>
      </c>
      <c r="J156" s="46">
        <v>1007.734</v>
      </c>
      <c r="K156" s="46">
        <v>1005.831</v>
      </c>
      <c r="L156" s="46">
        <v>991.93700000000001</v>
      </c>
      <c r="M156" s="46">
        <v>976.11699999999996</v>
      </c>
    </row>
    <row r="157" spans="1:14" x14ac:dyDescent="0.35">
      <c r="A157" s="45">
        <v>156</v>
      </c>
      <c r="B157" s="46">
        <v>539263.24399999995</v>
      </c>
      <c r="C157" s="46">
        <v>6520850.3839999996</v>
      </c>
      <c r="D157" s="46">
        <f t="shared" si="4"/>
        <v>14.644118615122265</v>
      </c>
      <c r="E157" s="46">
        <f t="shared" si="5"/>
        <v>1367.3190902407114</v>
      </c>
      <c r="F157" s="46">
        <v>1022.777</v>
      </c>
      <c r="G157" s="46">
        <v>1017.087</v>
      </c>
      <c r="I157" s="46">
        <v>1009.775</v>
      </c>
      <c r="J157" s="46">
        <v>1006.25</v>
      </c>
      <c r="K157" s="46">
        <v>1004.288</v>
      </c>
      <c r="L157" s="46">
        <v>991.12900000000002</v>
      </c>
      <c r="M157" s="46">
        <v>976.447</v>
      </c>
    </row>
    <row r="158" spans="1:14" x14ac:dyDescent="0.35">
      <c r="A158" s="45">
        <v>157</v>
      </c>
      <c r="B158" s="46">
        <v>539249.00600000005</v>
      </c>
      <c r="C158" s="46">
        <v>6520842.8289999999</v>
      </c>
      <c r="D158" s="46">
        <f t="shared" si="4"/>
        <v>16.11827127804116</v>
      </c>
      <c r="E158" s="46">
        <f t="shared" si="5"/>
        <v>1383.4373615187526</v>
      </c>
      <c r="F158" s="46">
        <v>1022.492</v>
      </c>
      <c r="G158" s="46">
        <v>1016.593</v>
      </c>
      <c r="I158" s="46">
        <v>1008.664</v>
      </c>
      <c r="J158" s="46">
        <v>1005.206</v>
      </c>
      <c r="K158" s="46">
        <v>1002.8390000000001</v>
      </c>
      <c r="L158" s="46">
        <v>990.69899999999996</v>
      </c>
      <c r="M158" s="46">
        <v>976.91800000000001</v>
      </c>
    </row>
    <row r="159" spans="1:14" x14ac:dyDescent="0.35">
      <c r="A159" s="45">
        <v>158</v>
      </c>
      <c r="B159" s="46">
        <v>539234.22600000002</v>
      </c>
      <c r="C159" s="46">
        <v>6520837.3449999997</v>
      </c>
      <c r="D159" s="46">
        <f t="shared" si="4"/>
        <v>15.764601358826217</v>
      </c>
      <c r="E159" s="46">
        <f t="shared" si="5"/>
        <v>1399.2019628775788</v>
      </c>
      <c r="F159" s="46">
        <v>1021.942</v>
      </c>
      <c r="G159" s="46">
        <v>1014.908</v>
      </c>
      <c r="I159" s="46">
        <v>1007.546</v>
      </c>
      <c r="J159" s="46">
        <v>1004.48</v>
      </c>
      <c r="K159" s="46">
        <v>1001.727</v>
      </c>
      <c r="L159" s="46">
        <v>990.48599999999999</v>
      </c>
      <c r="M159" s="46">
        <v>976.56100000000004</v>
      </c>
    </row>
    <row r="160" spans="1:14" x14ac:dyDescent="0.35">
      <c r="A160" s="45">
        <v>159</v>
      </c>
      <c r="B160" s="46">
        <v>539219.29599999997</v>
      </c>
      <c r="C160" s="46">
        <v>6520835.9510000004</v>
      </c>
      <c r="D160" s="46">
        <f t="shared" si="4"/>
        <v>14.994937012199356</v>
      </c>
      <c r="E160" s="46">
        <f t="shared" si="5"/>
        <v>1414.1968998897783</v>
      </c>
      <c r="F160" s="46">
        <v>1021.022</v>
      </c>
      <c r="G160" s="46">
        <v>1013.843</v>
      </c>
      <c r="I160" s="46">
        <v>1006.117</v>
      </c>
      <c r="J160" s="46">
        <v>1003.018</v>
      </c>
      <c r="K160" s="46">
        <v>1000.197</v>
      </c>
      <c r="L160" s="46">
        <v>989.61800000000005</v>
      </c>
      <c r="M160" s="46">
        <v>975.65499999999997</v>
      </c>
    </row>
    <row r="161" spans="1:13" x14ac:dyDescent="0.35">
      <c r="A161" s="45">
        <v>160</v>
      </c>
      <c r="B161" s="46">
        <v>539204.24100000004</v>
      </c>
      <c r="C161" s="46">
        <v>6520833.0959999999</v>
      </c>
      <c r="D161" s="46">
        <f t="shared" si="4"/>
        <v>15.323317199633687</v>
      </c>
      <c r="E161" s="46">
        <f t="shared" si="5"/>
        <v>1429.520217089412</v>
      </c>
      <c r="F161" s="46">
        <v>1019.587</v>
      </c>
      <c r="G161" s="46">
        <v>1013.247</v>
      </c>
      <c r="I161" s="46">
        <v>1005.025</v>
      </c>
      <c r="J161" s="46">
        <v>1002.239</v>
      </c>
      <c r="K161" s="46">
        <v>999.06</v>
      </c>
      <c r="L161" s="46">
        <v>989.27099999999996</v>
      </c>
      <c r="M161" s="46">
        <v>974.20600000000002</v>
      </c>
    </row>
    <row r="162" spans="1:13" x14ac:dyDescent="0.35">
      <c r="A162" s="45">
        <v>161</v>
      </c>
      <c r="B162" s="46">
        <v>539188.18900000001</v>
      </c>
      <c r="C162" s="46">
        <v>6520830.1359999999</v>
      </c>
      <c r="D162" s="46">
        <f t="shared" si="4"/>
        <v>16.322631650582167</v>
      </c>
      <c r="E162" s="46">
        <f t="shared" si="5"/>
        <v>1445.8428487399942</v>
      </c>
      <c r="F162" s="46">
        <v>1017.919</v>
      </c>
      <c r="G162" s="46">
        <v>1011.854</v>
      </c>
      <c r="I162" s="46">
        <v>1004.379</v>
      </c>
      <c r="J162" s="46">
        <v>1001.881</v>
      </c>
      <c r="K162" s="46">
        <v>999.57799999999997</v>
      </c>
      <c r="L162" s="46">
        <v>989.82</v>
      </c>
      <c r="M162" s="46">
        <v>973.90300000000002</v>
      </c>
    </row>
    <row r="163" spans="1:13" x14ac:dyDescent="0.35">
      <c r="A163" s="45">
        <v>162</v>
      </c>
      <c r="B163" s="46">
        <v>539175.13699999999</v>
      </c>
      <c r="C163" s="46">
        <v>6520824.5719999997</v>
      </c>
      <c r="D163" s="46">
        <f t="shared" si="4"/>
        <v>14.188474195747492</v>
      </c>
      <c r="E163" s="46">
        <f t="shared" si="5"/>
        <v>1460.0313229357416</v>
      </c>
      <c r="F163" s="46">
        <v>1016.53</v>
      </c>
      <c r="G163" s="46">
        <v>1010.333</v>
      </c>
      <c r="I163" s="46">
        <v>1005.073</v>
      </c>
      <c r="J163" s="46">
        <v>1002.513</v>
      </c>
      <c r="K163" s="46">
        <v>1000.32</v>
      </c>
      <c r="L163" s="46">
        <v>989.76900000000001</v>
      </c>
      <c r="M163" s="46">
        <v>973.072</v>
      </c>
    </row>
    <row r="164" spans="1:13" x14ac:dyDescent="0.35">
      <c r="A164" s="45">
        <v>163</v>
      </c>
      <c r="B164" s="46">
        <v>539161.56299999997</v>
      </c>
      <c r="C164" s="46">
        <v>6520820.9129999997</v>
      </c>
      <c r="D164" s="46">
        <f t="shared" si="4"/>
        <v>14.058511905621369</v>
      </c>
      <c r="E164" s="46">
        <f t="shared" si="5"/>
        <v>1474.089834841363</v>
      </c>
      <c r="F164" s="46">
        <v>1014.893</v>
      </c>
      <c r="G164" s="46">
        <v>1009.443</v>
      </c>
      <c r="I164" s="46">
        <v>1005.239</v>
      </c>
      <c r="J164" s="46">
        <v>1002.65</v>
      </c>
      <c r="K164" s="46">
        <v>1000.433</v>
      </c>
      <c r="L164" s="46">
        <v>989.46600000000001</v>
      </c>
      <c r="M164" s="46">
        <v>972.654</v>
      </c>
    </row>
    <row r="165" spans="1:13" x14ac:dyDescent="0.35">
      <c r="A165" s="45">
        <v>164</v>
      </c>
      <c r="B165" s="46">
        <v>539141.60100000002</v>
      </c>
      <c r="C165" s="46">
        <v>6520818.4900000002</v>
      </c>
      <c r="D165" s="46">
        <f t="shared" si="4"/>
        <v>20.108514937587167</v>
      </c>
      <c r="E165" s="46">
        <f t="shared" si="5"/>
        <v>1494.1983497789502</v>
      </c>
      <c r="F165" s="46">
        <v>1014.235</v>
      </c>
      <c r="G165" s="46">
        <v>1008.667</v>
      </c>
      <c r="I165" s="46">
        <v>1004.485</v>
      </c>
      <c r="J165" s="46">
        <v>1002.216</v>
      </c>
      <c r="K165" s="46">
        <v>1000.87</v>
      </c>
      <c r="M165" s="46">
        <v>970.91</v>
      </c>
    </row>
    <row r="166" spans="1:13" x14ac:dyDescent="0.35">
      <c r="A166" s="45">
        <v>165</v>
      </c>
      <c r="B166" s="46">
        <v>539127.10900000005</v>
      </c>
      <c r="C166" s="46">
        <v>6520810.8899999997</v>
      </c>
      <c r="D166" s="46">
        <f t="shared" si="4"/>
        <v>16.363925690603796</v>
      </c>
      <c r="E166" s="46">
        <f t="shared" si="5"/>
        <v>1510.5622754695539</v>
      </c>
      <c r="F166" s="46">
        <v>1014.673</v>
      </c>
      <c r="G166" s="46">
        <v>1008.771</v>
      </c>
      <c r="I166" s="46">
        <v>1004.0069999999999</v>
      </c>
      <c r="J166" s="46">
        <v>1001.6319999999999</v>
      </c>
      <c r="K166" s="46">
        <v>999.87300000000005</v>
      </c>
      <c r="L166" s="46">
        <v>986.702</v>
      </c>
      <c r="M166" s="46">
        <v>969.97900000000004</v>
      </c>
    </row>
    <row r="167" spans="1:13" x14ac:dyDescent="0.35">
      <c r="A167" s="45">
        <v>166</v>
      </c>
      <c r="B167" s="46">
        <v>539112.005</v>
      </c>
      <c r="C167" s="46">
        <v>6520805.9989999998</v>
      </c>
      <c r="D167" s="46">
        <f t="shared" si="4"/>
        <v>15.876167579105573</v>
      </c>
      <c r="E167" s="46">
        <f t="shared" si="5"/>
        <v>1526.4384430486596</v>
      </c>
      <c r="F167" s="46">
        <v>1015.545</v>
      </c>
      <c r="G167" s="46">
        <v>1009.684</v>
      </c>
      <c r="I167" s="46">
        <v>1003.109</v>
      </c>
      <c r="J167" s="46">
        <v>1000.746</v>
      </c>
      <c r="K167" s="46">
        <v>998.75699999999995</v>
      </c>
      <c r="L167" s="46">
        <v>984.89800000000002</v>
      </c>
      <c r="M167" s="46">
        <v>968.89599999999996</v>
      </c>
    </row>
    <row r="168" spans="1:13" x14ac:dyDescent="0.35">
      <c r="A168" s="45">
        <v>167</v>
      </c>
      <c r="B168" s="46">
        <v>539095.64800000004</v>
      </c>
      <c r="C168" s="46">
        <v>6520804.5930000003</v>
      </c>
      <c r="D168" s="46">
        <f t="shared" si="4"/>
        <v>16.41731661987626</v>
      </c>
      <c r="E168" s="46">
        <f t="shared" si="5"/>
        <v>1542.8557596685359</v>
      </c>
      <c r="F168" s="46">
        <v>1015.799</v>
      </c>
      <c r="G168" s="46">
        <v>1010.021</v>
      </c>
      <c r="I168" s="46">
        <v>1001.996</v>
      </c>
      <c r="J168" s="46">
        <v>999.55700000000002</v>
      </c>
      <c r="K168" s="46">
        <v>997.08100000000002</v>
      </c>
      <c r="L168" s="46">
        <v>983.44799999999998</v>
      </c>
      <c r="M168" s="46">
        <v>967.42200000000003</v>
      </c>
    </row>
    <row r="169" spans="1:13" x14ac:dyDescent="0.35">
      <c r="A169" s="45">
        <v>168</v>
      </c>
      <c r="B169" s="46">
        <v>539080.93700000003</v>
      </c>
      <c r="C169" s="46">
        <v>6520803.1459999997</v>
      </c>
      <c r="D169" s="46">
        <f t="shared" si="4"/>
        <v>14.781993438035094</v>
      </c>
      <c r="E169" s="46">
        <f t="shared" si="5"/>
        <v>1557.6377531065709</v>
      </c>
      <c r="F169" s="46">
        <v>1015.336</v>
      </c>
      <c r="G169" s="46">
        <v>1009.875</v>
      </c>
      <c r="I169" s="46">
        <v>1000.909</v>
      </c>
      <c r="J169" s="46">
        <v>997.98800000000006</v>
      </c>
      <c r="K169" s="46">
        <v>995.43700000000001</v>
      </c>
      <c r="L169" s="46">
        <v>982.26400000000001</v>
      </c>
      <c r="M169" s="46">
        <v>966.52800000000002</v>
      </c>
    </row>
    <row r="170" spans="1:13" x14ac:dyDescent="0.35">
      <c r="A170" s="45">
        <v>169</v>
      </c>
      <c r="B170" s="46">
        <v>539064.91299999994</v>
      </c>
      <c r="C170" s="46">
        <v>6520803.0729999999</v>
      </c>
      <c r="D170" s="46">
        <f t="shared" si="4"/>
        <v>16.024166281056065</v>
      </c>
      <c r="E170" s="46">
        <f t="shared" si="5"/>
        <v>1573.661919387627</v>
      </c>
      <c r="F170" s="46">
        <v>1014.117</v>
      </c>
      <c r="G170" s="46">
        <v>1008.961</v>
      </c>
      <c r="I170" s="46">
        <v>999.3</v>
      </c>
      <c r="J170" s="46">
        <v>996.18799999999999</v>
      </c>
      <c r="K170" s="46">
        <v>993.86</v>
      </c>
      <c r="L170" s="46">
        <v>981.76199999999994</v>
      </c>
      <c r="M170" s="46">
        <v>966.97799999999995</v>
      </c>
    </row>
    <row r="171" spans="1:13" x14ac:dyDescent="0.35">
      <c r="A171" s="45">
        <v>170</v>
      </c>
      <c r="B171" s="46">
        <v>539047.99600000004</v>
      </c>
      <c r="C171" s="46">
        <v>6520803.9210000001</v>
      </c>
      <c r="D171" s="46">
        <f t="shared" si="4"/>
        <v>16.938240551987345</v>
      </c>
      <c r="E171" s="46">
        <f t="shared" si="5"/>
        <v>1590.6001599396143</v>
      </c>
      <c r="F171" s="46">
        <v>1012.59</v>
      </c>
      <c r="G171" s="46">
        <v>1007.611</v>
      </c>
      <c r="I171" s="46">
        <v>997.923</v>
      </c>
      <c r="J171" s="46">
        <v>995.08900000000006</v>
      </c>
      <c r="K171" s="46">
        <v>993.59400000000005</v>
      </c>
      <c r="L171" s="46">
        <v>982.23299999999995</v>
      </c>
      <c r="M171" s="46">
        <v>966.81899999999996</v>
      </c>
    </row>
    <row r="172" spans="1:13" x14ac:dyDescent="0.35">
      <c r="A172" s="45">
        <v>171</v>
      </c>
      <c r="B172" s="46">
        <v>539031.94499999995</v>
      </c>
      <c r="C172" s="46">
        <v>6520803.0760000004</v>
      </c>
      <c r="D172" s="46">
        <f t="shared" si="4"/>
        <v>16.073226994059993</v>
      </c>
      <c r="E172" s="46">
        <f t="shared" si="5"/>
        <v>1606.6733869336742</v>
      </c>
      <c r="F172" s="46">
        <v>1011.076</v>
      </c>
      <c r="G172" s="46">
        <v>1005.902</v>
      </c>
      <c r="I172" s="46">
        <v>996.40099999999995</v>
      </c>
      <c r="J172" s="46">
        <v>995.03399999999999</v>
      </c>
      <c r="K172" s="46">
        <v>994.548</v>
      </c>
      <c r="L172" s="46">
        <v>982.09400000000005</v>
      </c>
      <c r="M172" s="46">
        <v>966.84400000000005</v>
      </c>
    </row>
    <row r="173" spans="1:13" x14ac:dyDescent="0.35">
      <c r="A173" s="45">
        <v>172</v>
      </c>
      <c r="B173" s="46">
        <v>539016.1</v>
      </c>
      <c r="C173" s="46">
        <v>6520801.8810000001</v>
      </c>
      <c r="D173" s="46">
        <f t="shared" si="4"/>
        <v>15.889998426677924</v>
      </c>
      <c r="E173" s="46">
        <f t="shared" si="5"/>
        <v>1622.5633853603522</v>
      </c>
      <c r="F173" s="46">
        <v>1009.585</v>
      </c>
      <c r="G173" s="46">
        <v>1004.558</v>
      </c>
      <c r="I173" s="46">
        <v>997.14700000000005</v>
      </c>
      <c r="J173" s="46">
        <v>995.28800000000001</v>
      </c>
      <c r="K173" s="46">
        <v>994.68200000000002</v>
      </c>
      <c r="L173" s="46">
        <v>981.33199999999999</v>
      </c>
      <c r="M173" s="46">
        <v>965.73699999999997</v>
      </c>
    </row>
    <row r="174" spans="1:13" x14ac:dyDescent="0.35">
      <c r="A174" s="45">
        <v>173</v>
      </c>
      <c r="B174" s="46">
        <v>539002.91200000001</v>
      </c>
      <c r="C174" s="46">
        <v>6520795.4859999996</v>
      </c>
      <c r="D174" s="46">
        <f t="shared" si="4"/>
        <v>14.656717538565214</v>
      </c>
      <c r="E174" s="46">
        <f t="shared" si="5"/>
        <v>1637.2201028989175</v>
      </c>
      <c r="F174" s="46">
        <v>1008.867</v>
      </c>
      <c r="G174" s="46">
        <v>1003.302</v>
      </c>
      <c r="I174" s="46">
        <v>997.57100000000003</v>
      </c>
      <c r="J174" s="46">
        <v>995.58699999999999</v>
      </c>
      <c r="K174" s="46">
        <v>994.46500000000003</v>
      </c>
      <c r="L174" s="46">
        <v>980.81200000000001</v>
      </c>
      <c r="M174" s="46">
        <v>964.74699999999996</v>
      </c>
    </row>
    <row r="175" spans="1:13" x14ac:dyDescent="0.35">
      <c r="A175" s="45">
        <v>174</v>
      </c>
      <c r="B175" s="46">
        <v>538989.57200000004</v>
      </c>
      <c r="C175" s="46">
        <v>6520785.7810000004</v>
      </c>
      <c r="D175" s="46">
        <f t="shared" si="4"/>
        <v>16.496745890705217</v>
      </c>
      <c r="E175" s="46">
        <f t="shared" si="5"/>
        <v>1653.7168487896226</v>
      </c>
      <c r="F175" s="46">
        <v>1008.779</v>
      </c>
      <c r="G175" s="46">
        <v>1003.074</v>
      </c>
      <c r="I175" s="46">
        <v>997.87099999999998</v>
      </c>
      <c r="J175" s="46">
        <v>995.16399999999999</v>
      </c>
      <c r="K175" s="46">
        <v>994.221</v>
      </c>
      <c r="L175" s="46">
        <v>979.92200000000003</v>
      </c>
      <c r="M175" s="46">
        <v>963.95699999999999</v>
      </c>
    </row>
    <row r="176" spans="1:13" x14ac:dyDescent="0.35">
      <c r="A176" s="45">
        <v>175</v>
      </c>
      <c r="B176" s="46">
        <v>538976.58700000006</v>
      </c>
      <c r="C176" s="46">
        <v>6520772.3689999999</v>
      </c>
      <c r="D176" s="46">
        <f t="shared" si="4"/>
        <v>18.667939602763553</v>
      </c>
      <c r="E176" s="46">
        <f t="shared" si="5"/>
        <v>1672.3847883923861</v>
      </c>
      <c r="F176" s="46">
        <v>1008.75</v>
      </c>
      <c r="G176" s="46">
        <v>1002.4690000000001</v>
      </c>
      <c r="I176" s="46">
        <v>998.00599999999997</v>
      </c>
      <c r="J176" s="46">
        <v>994.51</v>
      </c>
      <c r="K176" s="46">
        <v>993.81899999999996</v>
      </c>
      <c r="L176" s="46">
        <v>979.43700000000001</v>
      </c>
      <c r="M176" s="46">
        <v>963.23400000000004</v>
      </c>
    </row>
    <row r="177" spans="1:14" x14ac:dyDescent="0.35">
      <c r="A177" s="45">
        <v>176</v>
      </c>
      <c r="B177" s="46">
        <v>538963.06799999997</v>
      </c>
      <c r="C177" s="46">
        <v>6520760.3789999997</v>
      </c>
      <c r="D177" s="46">
        <f t="shared" si="4"/>
        <v>18.069960182793071</v>
      </c>
      <c r="E177" s="46">
        <f t="shared" si="5"/>
        <v>1690.4547485751791</v>
      </c>
      <c r="F177" s="46">
        <v>1008.923</v>
      </c>
      <c r="G177" s="46">
        <v>1002.519</v>
      </c>
      <c r="I177" s="46">
        <v>997.53899999999999</v>
      </c>
      <c r="J177" s="46">
        <v>993.87</v>
      </c>
      <c r="K177" s="46">
        <v>992.76300000000003</v>
      </c>
      <c r="L177" s="46">
        <v>978.56100000000004</v>
      </c>
      <c r="M177" s="46">
        <v>962.63900000000001</v>
      </c>
    </row>
    <row r="178" spans="1:14" x14ac:dyDescent="0.35">
      <c r="A178" s="45">
        <v>177</v>
      </c>
      <c r="B178" s="46">
        <v>538948.34100000001</v>
      </c>
      <c r="C178" s="46">
        <v>6520751.8849999998</v>
      </c>
      <c r="D178" s="46">
        <f t="shared" si="4"/>
        <v>17.000957767072926</v>
      </c>
      <c r="E178" s="46">
        <f t="shared" si="5"/>
        <v>1707.4557063422521</v>
      </c>
      <c r="F178" s="46">
        <v>1008.95</v>
      </c>
      <c r="G178" s="46">
        <v>1003.024</v>
      </c>
      <c r="I178" s="46">
        <v>996.64200000000005</v>
      </c>
      <c r="J178" s="46">
        <v>993.01300000000003</v>
      </c>
      <c r="K178" s="46">
        <v>991.21299999999997</v>
      </c>
      <c r="L178" s="46">
        <v>977.05700000000002</v>
      </c>
      <c r="M178" s="46">
        <v>962.74599999999998</v>
      </c>
    </row>
    <row r="179" spans="1:14" x14ac:dyDescent="0.35">
      <c r="A179" s="45">
        <v>178</v>
      </c>
      <c r="B179" s="46">
        <v>538932.47499999998</v>
      </c>
      <c r="C179" s="46">
        <v>6520744.1560000004</v>
      </c>
      <c r="D179" s="46">
        <f t="shared" si="4"/>
        <v>17.64843893921476</v>
      </c>
      <c r="E179" s="46">
        <f t="shared" si="5"/>
        <v>1725.1041452814668</v>
      </c>
      <c r="F179" s="46">
        <v>1008.742</v>
      </c>
      <c r="G179" s="46">
        <v>1002.904</v>
      </c>
      <c r="I179" s="46">
        <v>995.39200000000005</v>
      </c>
      <c r="J179" s="46">
        <v>991.83600000000001</v>
      </c>
      <c r="K179" s="46">
        <v>989.79</v>
      </c>
      <c r="L179" s="46">
        <v>975.54399999999998</v>
      </c>
      <c r="M179" s="46">
        <v>962.45100000000002</v>
      </c>
    </row>
    <row r="180" spans="1:14" ht="16" thickBot="1" x14ac:dyDescent="0.4">
      <c r="A180" s="47">
        <v>179</v>
      </c>
      <c r="B180" s="48">
        <v>538917.98400000005</v>
      </c>
      <c r="C180" s="48">
        <v>6520735.1229999997</v>
      </c>
      <c r="D180" s="48">
        <f t="shared" si="4"/>
        <v>17.075835851030178</v>
      </c>
      <c r="E180" s="48">
        <f t="shared" si="5"/>
        <v>1742.179981132497</v>
      </c>
      <c r="F180" s="48">
        <v>1008.355</v>
      </c>
      <c r="G180" s="48">
        <v>1002.423</v>
      </c>
      <c r="H180" s="48"/>
      <c r="I180" s="48">
        <v>994.83799999999997</v>
      </c>
      <c r="J180" s="48">
        <v>990.24599999999998</v>
      </c>
      <c r="K180" s="48">
        <v>988.43700000000001</v>
      </c>
      <c r="L180" s="48">
        <v>975.10900000000004</v>
      </c>
      <c r="M180" s="48">
        <v>962.649</v>
      </c>
      <c r="N180" s="49"/>
    </row>
  </sheetData>
  <phoneticPr fontId="3" type="noConversion"/>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O184"/>
  <sheetViews>
    <sheetView workbookViewId="0">
      <pane ySplit="1" topLeftCell="A2" activePane="bottomLeft" state="frozen"/>
      <selection pane="bottomLeft" activeCell="V173" sqref="V173"/>
    </sheetView>
  </sheetViews>
  <sheetFormatPr defaultColWidth="9.1796875" defaultRowHeight="15.5" x14ac:dyDescent="0.35"/>
  <cols>
    <col min="1" max="1" width="6.26953125" style="44" bestFit="1" customWidth="1"/>
    <col min="2" max="2" width="17.7265625" style="46" bestFit="1" customWidth="1"/>
    <col min="3" max="3" width="19.54296875" style="46" bestFit="1" customWidth="1"/>
    <col min="4" max="4" width="24.1796875" style="46" bestFit="1" customWidth="1"/>
    <col min="5" max="5" width="21.1796875" style="46" bestFit="1" customWidth="1"/>
    <col min="6" max="6" width="12.54296875" style="46" bestFit="1" customWidth="1"/>
    <col min="7" max="7" width="14.26953125" style="44" bestFit="1" customWidth="1"/>
    <col min="8" max="14" width="8.81640625" style="46" bestFit="1" customWidth="1"/>
    <col min="15" max="15" width="9.6328125" style="46" bestFit="1" customWidth="1"/>
    <col min="16" max="16384" width="9.1796875" style="44"/>
  </cols>
  <sheetData>
    <row r="1" spans="1:15" ht="16" thickBot="1" x14ac:dyDescent="0.4">
      <c r="A1" s="42" t="s">
        <v>3</v>
      </c>
      <c r="B1" s="43" t="s">
        <v>16</v>
      </c>
      <c r="C1" s="43" t="s">
        <v>17</v>
      </c>
      <c r="D1" s="43" t="s">
        <v>18</v>
      </c>
      <c r="E1" s="43" t="s">
        <v>19</v>
      </c>
      <c r="F1" s="43" t="s">
        <v>23</v>
      </c>
      <c r="G1" s="42" t="s">
        <v>29</v>
      </c>
      <c r="H1" s="43" t="s">
        <v>30</v>
      </c>
      <c r="I1" s="43" t="s">
        <v>31</v>
      </c>
      <c r="J1" s="43" t="s">
        <v>32</v>
      </c>
      <c r="K1" s="43" t="s">
        <v>33</v>
      </c>
      <c r="L1" s="43" t="s">
        <v>34</v>
      </c>
      <c r="M1" s="43" t="s">
        <v>35</v>
      </c>
      <c r="N1" s="43" t="s">
        <v>36</v>
      </c>
      <c r="O1" s="43" t="s">
        <v>50</v>
      </c>
    </row>
    <row r="2" spans="1:15" x14ac:dyDescent="0.35">
      <c r="A2" s="44">
        <v>1</v>
      </c>
      <c r="B2" s="46">
        <v>540540.82700000005</v>
      </c>
      <c r="C2" s="46">
        <v>6521239.4910000004</v>
      </c>
      <c r="D2" s="46">
        <v>0</v>
      </c>
      <c r="E2" s="46">
        <v>0</v>
      </c>
      <c r="F2" s="46">
        <v>1087.788</v>
      </c>
      <c r="G2" s="44">
        <v>0</v>
      </c>
      <c r="H2" s="46">
        <f>'Annual Heights'!G2-'Annual Heights'!F2</f>
        <v>-2.3930000000000291</v>
      </c>
      <c r="I2" s="46">
        <f>'Annual Heights'!H2-'Annual Heights'!F2</f>
        <v>-9.7390000000000327</v>
      </c>
      <c r="J2" s="46">
        <f>'Annual Heights'!I2-'Annual Heights'!F2</f>
        <v>-4.6910000000000309</v>
      </c>
      <c r="K2" s="46">
        <f>'Annual Heights'!J2-'Annual Heights'!F2</f>
        <v>-10.507000000000062</v>
      </c>
      <c r="L2" s="46">
        <f>'Annual Heights'!K2-'Annual Heights'!F2</f>
        <v>-13.547000000000025</v>
      </c>
      <c r="N2" s="46">
        <f>'Annual Heights'!M2-'Annual Heights'!F2</f>
        <v>-33.281999999999925</v>
      </c>
    </row>
    <row r="3" spans="1:15" x14ac:dyDescent="0.35">
      <c r="A3" s="44">
        <v>2</v>
      </c>
      <c r="B3" s="46">
        <v>540534.13699999999</v>
      </c>
      <c r="C3" s="46">
        <v>6521239.8099999996</v>
      </c>
      <c r="D3" s="46">
        <v>6.6976011377433746</v>
      </c>
      <c r="E3" s="46">
        <v>6.6976011377433746</v>
      </c>
      <c r="F3" s="46">
        <v>1089.2550000000001</v>
      </c>
      <c r="G3" s="44">
        <v>0</v>
      </c>
      <c r="H3" s="46">
        <f>'Annual Heights'!G3-'Annual Heights'!F3</f>
        <v>-6.5700000000001637</v>
      </c>
      <c r="I3" s="46">
        <f>'Annual Heights'!H3-'Annual Heights'!F3</f>
        <v>-10.704000000000178</v>
      </c>
      <c r="J3" s="46">
        <f>'Annual Heights'!I3-'Annual Heights'!F3</f>
        <v>-4.2630000000001473</v>
      </c>
      <c r="K3" s="46">
        <f>'Annual Heights'!J3-'Annual Heights'!F3</f>
        <v>-9.5440000000000964</v>
      </c>
      <c r="L3" s="46">
        <f>'Annual Heights'!K3-'Annual Heights'!F3</f>
        <v>-15.82100000000014</v>
      </c>
      <c r="M3" s="46">
        <f>'Annual Heights'!L3-'Annual Heights'!F3</f>
        <v>-28.37700000000018</v>
      </c>
      <c r="N3" s="46">
        <f>'Annual Heights'!M3-'Annual Heights'!F3</f>
        <v>-34.152000000000044</v>
      </c>
    </row>
    <row r="4" spans="1:15" x14ac:dyDescent="0.35">
      <c r="A4" s="44">
        <v>3</v>
      </c>
      <c r="B4" s="46">
        <v>540527.50199999998</v>
      </c>
      <c r="C4" s="46">
        <v>6521240.3789999997</v>
      </c>
      <c r="D4" s="46">
        <v>6.6593532719233481</v>
      </c>
      <c r="E4" s="46">
        <v>13.356954409666724</v>
      </c>
      <c r="F4" s="46">
        <v>1090.146</v>
      </c>
      <c r="G4" s="44">
        <v>0</v>
      </c>
      <c r="H4" s="46">
        <f>'Annual Heights'!G4-'Annual Heights'!F4</f>
        <v>-8.1440000000000055</v>
      </c>
      <c r="I4" s="46">
        <f>'Annual Heights'!H4-'Annual Heights'!F4</f>
        <v>-10.711000000000013</v>
      </c>
      <c r="J4" s="46">
        <f>'Annual Heights'!I4-'Annual Heights'!F4</f>
        <v>-5.1279999999999291</v>
      </c>
      <c r="K4" s="46">
        <f>'Annual Heights'!J4-'Annual Heights'!F4</f>
        <v>-9.3299999999999272</v>
      </c>
      <c r="L4" s="46">
        <f>'Annual Heights'!K4-'Annual Heights'!F4</f>
        <v>-16.462999999999965</v>
      </c>
      <c r="M4" s="46">
        <f>'Annual Heights'!L4-'Annual Heights'!F4</f>
        <v>-28.811999999999898</v>
      </c>
      <c r="N4" s="46">
        <f>'Annual Heights'!M4-'Annual Heights'!F4</f>
        <v>-34.878999999999905</v>
      </c>
    </row>
    <row r="5" spans="1:15" x14ac:dyDescent="0.35">
      <c r="A5" s="44">
        <v>4</v>
      </c>
      <c r="B5" s="46">
        <v>540520.93999999994</v>
      </c>
      <c r="C5" s="46">
        <v>6521241.1979999999</v>
      </c>
      <c r="D5" s="46">
        <v>6.6129119909970004</v>
      </c>
      <c r="E5" s="46">
        <v>19.969866400663726</v>
      </c>
      <c r="F5" s="46">
        <v>1091.2</v>
      </c>
      <c r="G5" s="44">
        <v>0</v>
      </c>
      <c r="H5" s="46">
        <f>'Annual Heights'!G5-'Annual Heights'!F5</f>
        <v>-9.5960000000000036</v>
      </c>
      <c r="I5" s="46">
        <f>'Annual Heights'!H5-'Annual Heights'!F5</f>
        <v>-10.246000000000095</v>
      </c>
      <c r="J5" s="46">
        <f>'Annual Heights'!I5-'Annual Heights'!F5</f>
        <v>-6.23700000000008</v>
      </c>
      <c r="K5" s="46">
        <f>'Annual Heights'!J5-'Annual Heights'!F5</f>
        <v>-9.6720000000000255</v>
      </c>
      <c r="L5" s="46">
        <f>'Annual Heights'!K5-'Annual Heights'!F5</f>
        <v>-16.659000000000106</v>
      </c>
      <c r="M5" s="46">
        <f>'Annual Heights'!L5-'Annual Heights'!F5</f>
        <v>-28.287000000000035</v>
      </c>
      <c r="N5" s="46">
        <f>'Annual Heights'!M5-'Annual Heights'!F5</f>
        <v>-36.023000000000138</v>
      </c>
    </row>
    <row r="6" spans="1:15" x14ac:dyDescent="0.35">
      <c r="A6" s="44">
        <v>5</v>
      </c>
      <c r="B6" s="46">
        <v>540514.50899999996</v>
      </c>
      <c r="C6" s="46">
        <v>6521241.0530000003</v>
      </c>
      <c r="D6" s="46">
        <v>6.4326344525118762</v>
      </c>
      <c r="E6" s="46">
        <v>26.402500853175603</v>
      </c>
      <c r="F6" s="46">
        <v>1092.6679999999999</v>
      </c>
      <c r="G6" s="44">
        <v>0</v>
      </c>
      <c r="H6" s="46">
        <f>'Annual Heights'!G6-'Annual Heights'!F6</f>
        <v>-10.159999999999854</v>
      </c>
      <c r="I6" s="46">
        <f>'Annual Heights'!H6-'Annual Heights'!F6</f>
        <v>-10.551999999999907</v>
      </c>
      <c r="J6" s="46">
        <f>'Annual Heights'!I6-'Annual Heights'!F6</f>
        <v>-7.4019999999998163</v>
      </c>
      <c r="K6" s="46">
        <f>'Annual Heights'!J6-'Annual Heights'!F6</f>
        <v>-9.918999999999869</v>
      </c>
      <c r="L6" s="46">
        <f>'Annual Heights'!K6-'Annual Heights'!F6</f>
        <v>-16.939999999999827</v>
      </c>
      <c r="M6" s="46">
        <f>'Annual Heights'!L6-'Annual Heights'!F6</f>
        <v>-28.127999999999929</v>
      </c>
      <c r="N6" s="46">
        <f>'Annual Heights'!M6-'Annual Heights'!F6</f>
        <v>-37.77599999999984</v>
      </c>
    </row>
    <row r="7" spans="1:15" x14ac:dyDescent="0.35">
      <c r="A7" s="44">
        <v>6</v>
      </c>
      <c r="B7" s="46">
        <v>540507.98300000001</v>
      </c>
      <c r="C7" s="46">
        <v>6521241.1830000002</v>
      </c>
      <c r="D7" s="46">
        <v>6.5272946922423625</v>
      </c>
      <c r="E7" s="46">
        <v>32.929795545417967</v>
      </c>
      <c r="F7" s="46">
        <v>1094.1849999999999</v>
      </c>
      <c r="G7" s="44">
        <v>0</v>
      </c>
      <c r="H7" s="46">
        <f>'Annual Heights'!G7-'Annual Heights'!F7</f>
        <v>-11.020999999999958</v>
      </c>
      <c r="I7" s="46">
        <f>'Annual Heights'!H7-'Annual Heights'!F7</f>
        <v>-10.579999999999927</v>
      </c>
      <c r="J7" s="46">
        <f>'Annual Heights'!I7-'Annual Heights'!F7</f>
        <v>-9.4230000000000018</v>
      </c>
      <c r="K7" s="46">
        <f>'Annual Heights'!J7-'Annual Heights'!F7</f>
        <v>-11.246999999999844</v>
      </c>
      <c r="L7" s="46">
        <f>'Annual Heights'!K7-'Annual Heights'!F7</f>
        <v>-16.749000000000024</v>
      </c>
      <c r="M7" s="46">
        <f>'Annual Heights'!L7-'Annual Heights'!F7</f>
        <v>-28.788999999999987</v>
      </c>
      <c r="N7" s="46">
        <f>'Annual Heights'!M7-'Annual Heights'!F7</f>
        <v>-40.252999999999929</v>
      </c>
    </row>
    <row r="8" spans="1:15" x14ac:dyDescent="0.35">
      <c r="A8" s="44">
        <v>7</v>
      </c>
      <c r="B8" s="46">
        <v>540500.85199999996</v>
      </c>
      <c r="C8" s="46">
        <v>6521241.1600000001</v>
      </c>
      <c r="D8" s="46">
        <v>7.1310370915278432</v>
      </c>
      <c r="E8" s="46">
        <v>40.060832636945811</v>
      </c>
      <c r="F8" s="46">
        <v>1095.297</v>
      </c>
      <c r="G8" s="44">
        <v>0</v>
      </c>
      <c r="H8" s="46">
        <f>'Annual Heights'!G8-'Annual Heights'!F8</f>
        <v>-10.425999999999931</v>
      </c>
      <c r="I8" s="46">
        <f>'Annual Heights'!H8-'Annual Heights'!F8</f>
        <v>-10.300999999999931</v>
      </c>
      <c r="J8" s="46">
        <f>'Annual Heights'!I8-'Annual Heights'!F8</f>
        <v>-11.2650000000001</v>
      </c>
      <c r="K8" s="46">
        <f>'Annual Heights'!J8-'Annual Heights'!F8</f>
        <v>-13.145999999999958</v>
      </c>
      <c r="L8" s="46">
        <f>'Annual Heights'!K8-'Annual Heights'!F8</f>
        <v>-17.688000000000102</v>
      </c>
      <c r="M8" s="46">
        <f>'Annual Heights'!L8-'Annual Heights'!F8</f>
        <v>-29.081000000000131</v>
      </c>
      <c r="N8" s="46">
        <f>'Annual Heights'!M8-'Annual Heights'!F8</f>
        <v>-42.001999999999953</v>
      </c>
    </row>
    <row r="9" spans="1:15" x14ac:dyDescent="0.35">
      <c r="A9" s="44">
        <v>8</v>
      </c>
      <c r="B9" s="46">
        <v>540492.93799999997</v>
      </c>
      <c r="C9" s="46">
        <v>6521241.5149999997</v>
      </c>
      <c r="D9" s="46">
        <v>7.921958154363983</v>
      </c>
      <c r="E9" s="46">
        <v>47.982790791309796</v>
      </c>
      <c r="F9" s="46">
        <v>1095.93</v>
      </c>
      <c r="G9" s="44">
        <v>0</v>
      </c>
      <c r="I9" s="46">
        <f>'Annual Heights'!H9-'Annual Heights'!F9</f>
        <v>-10.801000000000158</v>
      </c>
      <c r="J9" s="46">
        <f>'Annual Heights'!I9-'Annual Heights'!F9</f>
        <v>-12.947000000000116</v>
      </c>
      <c r="K9" s="46">
        <f>'Annual Heights'!J9-'Annual Heights'!F9</f>
        <v>-14.729000000000042</v>
      </c>
      <c r="L9" s="46">
        <f>'Annual Heights'!K9-'Annual Heights'!F9</f>
        <v>-18.423000000000002</v>
      </c>
      <c r="M9" s="46">
        <f>'Annual Heights'!L9-'Annual Heights'!F9</f>
        <v>-28.930000000000064</v>
      </c>
      <c r="N9" s="46">
        <f>'Annual Heights'!M9-'Annual Heights'!F9</f>
        <v>-44.251999999999953</v>
      </c>
    </row>
    <row r="10" spans="1:15" x14ac:dyDescent="0.35">
      <c r="A10" s="44">
        <v>9</v>
      </c>
      <c r="B10" s="46">
        <v>540484.94400000002</v>
      </c>
      <c r="C10" s="46">
        <v>6521241.7640000004</v>
      </c>
      <c r="D10" s="46">
        <v>7.9978770307843776</v>
      </c>
      <c r="E10" s="46">
        <v>55.980667822094176</v>
      </c>
      <c r="F10" s="46">
        <v>1096.412</v>
      </c>
      <c r="G10" s="44">
        <v>0</v>
      </c>
      <c r="H10" s="46">
        <f>'Annual Heights'!G10-'Annual Heights'!F10</f>
        <v>-8.4039999999999964</v>
      </c>
      <c r="I10" s="46">
        <f>'Annual Heights'!H10-'Annual Heights'!F10</f>
        <v>-10.789999999999964</v>
      </c>
      <c r="J10" s="46">
        <f>'Annual Heights'!I10-'Annual Heights'!F10</f>
        <v>-14.507000000000062</v>
      </c>
      <c r="K10" s="46">
        <f>'Annual Heights'!J10-'Annual Heights'!F10</f>
        <v>-16.284000000000106</v>
      </c>
      <c r="L10" s="46">
        <f>'Annual Heights'!K10-'Annual Heights'!F10</f>
        <v>-18.592000000000098</v>
      </c>
      <c r="M10" s="46">
        <f>'Annual Heights'!L10-'Annual Heights'!F10</f>
        <v>-29.062000000000126</v>
      </c>
      <c r="N10" s="46">
        <f>'Annual Heights'!M10-'Annual Heights'!F10</f>
        <v>-46.450000000000045</v>
      </c>
    </row>
    <row r="11" spans="1:15" x14ac:dyDescent="0.35">
      <c r="A11" s="44">
        <v>10</v>
      </c>
      <c r="B11" s="46">
        <v>540478.84600000002</v>
      </c>
      <c r="C11" s="46">
        <v>6521242.3930000002</v>
      </c>
      <c r="D11" s="46">
        <v>6.1303543942932439</v>
      </c>
      <c r="E11" s="46">
        <v>62.111022216387418</v>
      </c>
      <c r="F11" s="46">
        <v>1095.357</v>
      </c>
      <c r="G11" s="44">
        <v>0</v>
      </c>
      <c r="H11" s="46">
        <f>'Annual Heights'!G11-'Annual Heights'!F11</f>
        <v>-6.9610000000000127</v>
      </c>
      <c r="I11" s="46">
        <f>'Annual Heights'!H11-'Annual Heights'!F11</f>
        <v>-9.8679999999999382</v>
      </c>
      <c r="J11" s="46">
        <f>'Annual Heights'!I11-'Annual Heights'!F11</f>
        <v>-14.215999999999894</v>
      </c>
      <c r="K11" s="46">
        <f>'Annual Heights'!J11-'Annual Heights'!F11</f>
        <v>-16.003999999999905</v>
      </c>
      <c r="L11" s="46">
        <f>'Annual Heights'!K11-'Annual Heights'!F11</f>
        <v>-17.729000000000042</v>
      </c>
      <c r="M11" s="46">
        <f>'Annual Heights'!L11-'Annual Heights'!F11</f>
        <v>-28.222999999999956</v>
      </c>
      <c r="N11" s="46">
        <f>'Annual Heights'!M11-'Annual Heights'!F11</f>
        <v>-47.347999999999956</v>
      </c>
    </row>
    <row r="12" spans="1:15" x14ac:dyDescent="0.35">
      <c r="A12" s="44">
        <v>11</v>
      </c>
      <c r="B12" s="46">
        <v>540471.58100000001</v>
      </c>
      <c r="C12" s="46">
        <v>6521242.5319999997</v>
      </c>
      <c r="D12" s="46">
        <v>7.2663296099244086</v>
      </c>
      <c r="E12" s="46">
        <v>69.377351826311823</v>
      </c>
      <c r="F12" s="46">
        <v>1094.624</v>
      </c>
      <c r="G12" s="44">
        <v>0</v>
      </c>
      <c r="H12" s="46">
        <f>'Annual Heights'!G12-'Annual Heights'!F12</f>
        <v>-6.4570000000001073</v>
      </c>
      <c r="I12" s="46">
        <f>'Annual Heights'!H12-'Annual Heights'!F12</f>
        <v>-9.5709999999999127</v>
      </c>
      <c r="J12" s="46">
        <f>'Annual Heights'!I12-'Annual Heights'!F12</f>
        <v>-14.608999999999924</v>
      </c>
      <c r="K12" s="46">
        <f>'Annual Heights'!J12-'Annual Heights'!F12</f>
        <v>-16.505000000000109</v>
      </c>
      <c r="L12" s="46">
        <f>'Annual Heights'!K12-'Annual Heights'!F12</f>
        <v>-17.649000000000115</v>
      </c>
      <c r="M12" s="46">
        <f>'Annual Heights'!L12-'Annual Heights'!F12</f>
        <v>-27.788999999999987</v>
      </c>
      <c r="N12" s="46">
        <f>'Annual Heights'!M12-'Annual Heights'!F12</f>
        <v>-48.874000000000024</v>
      </c>
    </row>
    <row r="13" spans="1:15" x14ac:dyDescent="0.35">
      <c r="A13" s="44">
        <v>12</v>
      </c>
      <c r="B13" s="46">
        <v>540464.58100000001</v>
      </c>
      <c r="C13" s="46">
        <v>6521242.6699999999</v>
      </c>
      <c r="D13" s="46">
        <v>7.0013601535754484</v>
      </c>
      <c r="E13" s="46">
        <v>76.378711979887271</v>
      </c>
      <c r="F13" s="46">
        <v>1093.7139999999999</v>
      </c>
      <c r="G13" s="44">
        <v>0</v>
      </c>
      <c r="H13" s="46">
        <f>'Annual Heights'!G13-'Annual Heights'!F13</f>
        <v>-6.1369999999999436</v>
      </c>
      <c r="I13" s="46">
        <f>'Annual Heights'!H13-'Annual Heights'!F13</f>
        <v>-9.4359999999999218</v>
      </c>
      <c r="J13" s="46">
        <f>'Annual Heights'!I13-'Annual Heights'!F13</f>
        <v>-15.004999999999882</v>
      </c>
      <c r="K13" s="46">
        <f>'Annual Heights'!J13-'Annual Heights'!F13</f>
        <v>-17.188999999999851</v>
      </c>
      <c r="L13" s="46">
        <f>'Annual Heights'!K13-'Annual Heights'!F13</f>
        <v>-17.321999999999889</v>
      </c>
      <c r="M13" s="46">
        <f>'Annual Heights'!L13-'Annual Heights'!F13</f>
        <v>-27.173000000000002</v>
      </c>
      <c r="N13" s="46">
        <f>'Annual Heights'!M13-'Annual Heights'!F13</f>
        <v>-50.073999999999842</v>
      </c>
    </row>
    <row r="14" spans="1:15" x14ac:dyDescent="0.35">
      <c r="A14" s="44">
        <v>13</v>
      </c>
      <c r="B14" s="46">
        <v>540457.96100000001</v>
      </c>
      <c r="C14" s="46">
        <v>6521241.7960000001</v>
      </c>
      <c r="D14" s="46">
        <v>6.6774453198548791</v>
      </c>
      <c r="E14" s="46">
        <v>83.056157299742154</v>
      </c>
      <c r="F14" s="46">
        <v>1092.7159999999999</v>
      </c>
      <c r="G14" s="44">
        <v>0</v>
      </c>
      <c r="H14" s="46">
        <f>'Annual Heights'!G14-'Annual Heights'!F14</f>
        <v>-5.5960000000000036</v>
      </c>
      <c r="I14" s="46">
        <f>'Annual Heights'!H14-'Annual Heights'!F14</f>
        <v>-8.9969999999998436</v>
      </c>
      <c r="J14" s="46">
        <f>'Annual Heights'!I14-'Annual Heights'!F14</f>
        <v>-14.925999999999931</v>
      </c>
      <c r="K14" s="46">
        <f>'Annual Heights'!J14-'Annual Heights'!F14</f>
        <v>-17.529999999999973</v>
      </c>
      <c r="L14" s="46">
        <f>'Annual Heights'!K14-'Annual Heights'!F14</f>
        <v>-17.448999999999842</v>
      </c>
      <c r="M14" s="46">
        <f>'Annual Heights'!L14-'Annual Heights'!F14</f>
        <v>-26.578999999999951</v>
      </c>
      <c r="N14" s="46">
        <f>'Annual Heights'!M14-'Annual Heights'!F14</f>
        <v>-51.024999999999864</v>
      </c>
    </row>
    <row r="15" spans="1:15" x14ac:dyDescent="0.35">
      <c r="A15" s="44">
        <v>14</v>
      </c>
      <c r="B15" s="46">
        <v>540451.40300000005</v>
      </c>
      <c r="C15" s="46">
        <v>6521241.1059999997</v>
      </c>
      <c r="D15" s="46">
        <v>6.5941992690585609</v>
      </c>
      <c r="E15" s="46">
        <v>89.650356568800717</v>
      </c>
      <c r="F15" s="46">
        <v>1091.7650000000001</v>
      </c>
      <c r="G15" s="44">
        <v>0</v>
      </c>
      <c r="H15" s="46">
        <f>'Annual Heights'!G15-'Annual Heights'!F15</f>
        <v>-5.2119999999999891</v>
      </c>
      <c r="I15" s="46">
        <f>'Annual Heights'!H15-'Annual Heights'!F15</f>
        <v>-9.0900000000001455</v>
      </c>
      <c r="J15" s="46">
        <f>'Annual Heights'!I15-'Annual Heights'!F15</f>
        <v>-15.773000000000138</v>
      </c>
      <c r="K15" s="46">
        <f>'Annual Heights'!J15-'Annual Heights'!F15</f>
        <v>-18.258000000000038</v>
      </c>
      <c r="L15" s="46">
        <f>'Annual Heights'!K15-'Annual Heights'!F15</f>
        <v>-18.079000000000178</v>
      </c>
      <c r="M15" s="46">
        <f>'Annual Heights'!L15-'Annual Heights'!F15</f>
        <v>-26.238000000000056</v>
      </c>
      <c r="N15" s="46">
        <f>'Annual Heights'!M15-'Annual Heights'!F15</f>
        <v>-51.436000000000149</v>
      </c>
    </row>
    <row r="16" spans="1:15" x14ac:dyDescent="0.35">
      <c r="A16" s="44">
        <v>15</v>
      </c>
      <c r="B16" s="46">
        <v>540444.12300000002</v>
      </c>
      <c r="C16" s="46">
        <v>6521240.5369999995</v>
      </c>
      <c r="D16" s="46">
        <v>7.3022024760040321</v>
      </c>
      <c r="E16" s="46">
        <v>96.952559044804744</v>
      </c>
      <c r="F16" s="46">
        <v>1090.4870000000001</v>
      </c>
      <c r="G16" s="44">
        <v>0</v>
      </c>
      <c r="H16" s="46">
        <f>'Annual Heights'!G16-'Annual Heights'!F16</f>
        <v>-4.9139999999999873</v>
      </c>
      <c r="I16" s="46">
        <f>'Annual Heights'!H16-'Annual Heights'!F16</f>
        <v>-9.4619999999999891</v>
      </c>
      <c r="J16" s="46">
        <f>'Annual Heights'!I16-'Annual Heights'!F16</f>
        <v>-16.247000000000071</v>
      </c>
      <c r="K16" s="46">
        <f>'Annual Heights'!J16-'Annual Heights'!F16</f>
        <v>-19.442999999999984</v>
      </c>
      <c r="L16" s="46">
        <f>'Annual Heights'!K16-'Annual Heights'!F16</f>
        <v>-19.073000000000093</v>
      </c>
      <c r="M16" s="46">
        <f>'Annual Heights'!L16-'Annual Heights'!F16</f>
        <v>-25.859000000000151</v>
      </c>
      <c r="N16" s="46">
        <f>'Annual Heights'!M16-'Annual Heights'!F16</f>
        <v>-51.327999999999975</v>
      </c>
    </row>
    <row r="17" spans="1:14" x14ac:dyDescent="0.35">
      <c r="A17" s="44">
        <v>16</v>
      </c>
      <c r="B17" s="46">
        <v>540436.50399999996</v>
      </c>
      <c r="C17" s="46">
        <v>6521240.2010000004</v>
      </c>
      <c r="D17" s="46">
        <v>7.6264052475880453</v>
      </c>
      <c r="E17" s="46">
        <v>104.57896429239278</v>
      </c>
      <c r="F17" s="46">
        <v>1088.952</v>
      </c>
      <c r="G17" s="44">
        <v>0</v>
      </c>
      <c r="H17" s="46">
        <f>'Annual Heights'!G17-'Annual Heights'!F17</f>
        <v>-4.1210000000000946</v>
      </c>
      <c r="I17" s="46">
        <f>'Annual Heights'!H17-'Annual Heights'!F17</f>
        <v>-9.7149999999999181</v>
      </c>
      <c r="J17" s="46">
        <f>'Annual Heights'!I17-'Annual Heights'!F17</f>
        <v>-17.107999999999947</v>
      </c>
      <c r="K17" s="46">
        <f>'Annual Heights'!J17-'Annual Heights'!F17</f>
        <v>-20.347999999999956</v>
      </c>
      <c r="L17" s="46">
        <f>'Annual Heights'!K17-'Annual Heights'!F17</f>
        <v>-19.710000000000036</v>
      </c>
      <c r="M17" s="46">
        <f>'Annual Heights'!L17-'Annual Heights'!F17</f>
        <v>-25.298999999999978</v>
      </c>
      <c r="N17" s="46">
        <f>'Annual Heights'!M17-'Annual Heights'!F17</f>
        <v>-48.457000000000107</v>
      </c>
    </row>
    <row r="18" spans="1:14" x14ac:dyDescent="0.35">
      <c r="A18" s="44">
        <v>17</v>
      </c>
      <c r="B18" s="46">
        <v>540428.82799999998</v>
      </c>
      <c r="C18" s="46">
        <v>6521239.9299999997</v>
      </c>
      <c r="D18" s="46">
        <v>7.6807823169263285</v>
      </c>
      <c r="E18" s="46">
        <v>112.25974660931911</v>
      </c>
      <c r="F18" s="46">
        <v>1087.48</v>
      </c>
      <c r="G18" s="44">
        <v>0</v>
      </c>
      <c r="H18" s="46">
        <f>'Annual Heights'!G18-'Annual Heights'!F18</f>
        <v>-4.2850000000000819</v>
      </c>
      <c r="I18" s="46">
        <f>'Annual Heights'!H18-'Annual Heights'!F18</f>
        <v>-10.631000000000085</v>
      </c>
      <c r="J18" s="46">
        <f>'Annual Heights'!I18-'Annual Heights'!F18</f>
        <v>-17.462999999999965</v>
      </c>
      <c r="L18" s="46">
        <f>'Annual Heights'!K18-'Annual Heights'!F18</f>
        <v>-20.784000000000106</v>
      </c>
      <c r="M18" s="46">
        <f>'Annual Heights'!L18-'Annual Heights'!F18</f>
        <v>-25.287000000000035</v>
      </c>
      <c r="N18" s="46">
        <f>'Annual Heights'!M18-'Annual Heights'!F18</f>
        <v>-45.825000000000045</v>
      </c>
    </row>
    <row r="19" spans="1:14" x14ac:dyDescent="0.35">
      <c r="A19" s="44">
        <v>18</v>
      </c>
      <c r="B19" s="46">
        <v>540421.62100000004</v>
      </c>
      <c r="C19" s="46">
        <v>6521240.0020000003</v>
      </c>
      <c r="D19" s="46">
        <v>7.2073596413095196</v>
      </c>
      <c r="E19" s="46">
        <v>119.46710625062863</v>
      </c>
      <c r="F19" s="46">
        <v>1085.7270000000001</v>
      </c>
      <c r="G19" s="44">
        <v>0</v>
      </c>
      <c r="H19" s="46">
        <f>'Annual Heights'!G19-'Annual Heights'!F19</f>
        <v>-4.6340000000000146</v>
      </c>
      <c r="I19" s="46">
        <f>'Annual Heights'!H19-'Annual Heights'!F19</f>
        <v>-11.3900000000001</v>
      </c>
      <c r="J19" s="46">
        <f>'Annual Heights'!I19-'Annual Heights'!F19</f>
        <v>-17.137000000000171</v>
      </c>
      <c r="L19" s="46">
        <f>'Annual Heights'!K19-'Annual Heights'!F19</f>
        <v>-21.283000000000129</v>
      </c>
      <c r="M19" s="46">
        <f>'Annual Heights'!L19-'Annual Heights'!F19</f>
        <v>-25.6550000000002</v>
      </c>
      <c r="N19" s="46">
        <f>'Annual Heights'!M19-'Annual Heights'!F19</f>
        <v>-43.538999999999987</v>
      </c>
    </row>
    <row r="20" spans="1:14" x14ac:dyDescent="0.35">
      <c r="A20" s="44">
        <v>19</v>
      </c>
      <c r="B20" s="46">
        <v>540414.103</v>
      </c>
      <c r="C20" s="46">
        <v>6521240.023</v>
      </c>
      <c r="D20" s="46">
        <v>7.5180293295909832</v>
      </c>
      <c r="E20" s="46">
        <v>126.98513558021962</v>
      </c>
      <c r="F20" s="46">
        <v>1083.53</v>
      </c>
      <c r="G20" s="44">
        <v>0</v>
      </c>
      <c r="H20" s="46">
        <f>'Annual Heights'!G20-'Annual Heights'!F20</f>
        <v>-4.1369999999999436</v>
      </c>
      <c r="I20" s="46">
        <f>'Annual Heights'!H20-'Annual Heights'!F20</f>
        <v>-11.885999999999967</v>
      </c>
      <c r="J20" s="46">
        <f>'Annual Heights'!I20-'Annual Heights'!F20</f>
        <v>-15.711999999999989</v>
      </c>
      <c r="K20" s="46">
        <f>'Annual Heights'!J20-'Annual Heights'!F20</f>
        <v>-17.16599999999994</v>
      </c>
      <c r="L20" s="46">
        <f>'Annual Heights'!K20-'Annual Heights'!F20</f>
        <v>-20.347999999999956</v>
      </c>
      <c r="M20" s="46">
        <f>'Annual Heights'!L20-'Annual Heights'!F20</f>
        <v>-25.208000000000084</v>
      </c>
      <c r="N20" s="46">
        <f>'Annual Heights'!M20-'Annual Heights'!F20</f>
        <v>-40.990999999999985</v>
      </c>
    </row>
    <row r="21" spans="1:14" x14ac:dyDescent="0.35">
      <c r="A21" s="44">
        <v>20</v>
      </c>
      <c r="B21" s="46">
        <v>540405.826</v>
      </c>
      <c r="C21" s="46">
        <v>6521239.6739999996</v>
      </c>
      <c r="D21" s="46">
        <v>8.2843545313021494</v>
      </c>
      <c r="E21" s="46">
        <v>135.26949011152178</v>
      </c>
      <c r="F21" s="46">
        <v>1081.19</v>
      </c>
      <c r="G21" s="44">
        <v>0</v>
      </c>
      <c r="H21" s="46">
        <f>'Annual Heights'!G21-'Annual Heights'!F21</f>
        <v>-4.3600000000001273</v>
      </c>
      <c r="J21" s="46">
        <f>'Annual Heights'!I21-'Annual Heights'!F21</f>
        <v>-14.15300000000002</v>
      </c>
      <c r="K21" s="46">
        <f>'Annual Heights'!J21-'Annual Heights'!F21</f>
        <v>-11.956000000000131</v>
      </c>
      <c r="L21" s="46">
        <f>'Annual Heights'!K21-'Annual Heights'!F21</f>
        <v>-16.307999999999993</v>
      </c>
      <c r="M21" s="46">
        <f>'Annual Heights'!L21-'Annual Heights'!F21</f>
        <v>-24.70900000000006</v>
      </c>
      <c r="N21" s="46">
        <f>'Annual Heights'!M21-'Annual Heights'!F21</f>
        <v>-38.69399999999996</v>
      </c>
    </row>
    <row r="22" spans="1:14" x14ac:dyDescent="0.35">
      <c r="A22" s="44">
        <v>21</v>
      </c>
      <c r="B22" s="46">
        <v>540399.25699999998</v>
      </c>
      <c r="C22" s="46">
        <v>6521240.0539999995</v>
      </c>
      <c r="D22" s="46">
        <v>6.579981838891924</v>
      </c>
      <c r="E22" s="46">
        <v>141.84947195041369</v>
      </c>
      <c r="F22" s="46">
        <v>1079.6690000000001</v>
      </c>
      <c r="G22" s="44">
        <v>0</v>
      </c>
      <c r="H22" s="46">
        <f>'Annual Heights'!G22-'Annual Heights'!F22</f>
        <v>-4.7940000000000964</v>
      </c>
      <c r="J22" s="46">
        <f>'Annual Heights'!I22-'Annual Heights'!F22</f>
        <v>-12.175000000000182</v>
      </c>
      <c r="K22" s="46">
        <f>'Annual Heights'!J22-'Annual Heights'!F22</f>
        <v>-9.2510000000002037</v>
      </c>
      <c r="L22" s="46">
        <f>'Annual Heights'!K22-'Annual Heights'!F22</f>
        <v>-13.342000000000098</v>
      </c>
      <c r="M22" s="46">
        <f>'Annual Heights'!L22-'Annual Heights'!F22</f>
        <v>-24.490000000000009</v>
      </c>
      <c r="N22" s="46">
        <f>'Annual Heights'!M22-'Annual Heights'!F22</f>
        <v>-37.219000000000051</v>
      </c>
    </row>
    <row r="23" spans="1:14" x14ac:dyDescent="0.35">
      <c r="A23" s="44">
        <v>22</v>
      </c>
      <c r="B23" s="46">
        <v>540393.43599999999</v>
      </c>
      <c r="C23" s="46">
        <v>6521239.0619999999</v>
      </c>
      <c r="D23" s="46">
        <v>5.9049220993339739</v>
      </c>
      <c r="E23" s="46">
        <v>147.75439404974767</v>
      </c>
      <c r="F23" s="46">
        <v>1081.1980000000001</v>
      </c>
      <c r="G23" s="44">
        <v>0</v>
      </c>
      <c r="H23" s="46">
        <f>'Annual Heights'!G23-'Annual Heights'!F23</f>
        <v>-10.581000000000131</v>
      </c>
      <c r="J23" s="46">
        <f>'Annual Heights'!I23-'Annual Heights'!F23</f>
        <v>-12.718000000000075</v>
      </c>
      <c r="K23" s="46">
        <f>'Annual Heights'!J23-'Annual Heights'!F23</f>
        <v>-9.4540000000001783</v>
      </c>
      <c r="L23" s="46">
        <f>'Annual Heights'!K23-'Annual Heights'!F23</f>
        <v>-13.240999999999985</v>
      </c>
      <c r="M23" s="46">
        <f>'Annual Heights'!L23-'Annual Heights'!F23</f>
        <v>-26.997000000000071</v>
      </c>
      <c r="N23" s="46">
        <f>'Annual Heights'!M23-'Annual Heights'!F23</f>
        <v>-38.297000000000025</v>
      </c>
    </row>
    <row r="24" spans="1:14" x14ac:dyDescent="0.35">
      <c r="A24" s="44">
        <v>23</v>
      </c>
      <c r="B24" s="46">
        <v>540386.55599999998</v>
      </c>
      <c r="C24" s="46">
        <v>6521238.7369999997</v>
      </c>
      <c r="D24" s="46">
        <v>6.8876719579394274</v>
      </c>
      <c r="E24" s="46">
        <v>154.64206600768711</v>
      </c>
      <c r="F24" s="46">
        <v>1082.7860000000001</v>
      </c>
      <c r="G24" s="44">
        <v>0</v>
      </c>
      <c r="H24" s="46">
        <f>'Annual Heights'!G24-'Annual Heights'!F24</f>
        <v>-14.827999999999975</v>
      </c>
      <c r="J24" s="46">
        <f>'Annual Heights'!I24-'Annual Heights'!F24</f>
        <v>-13.468000000000075</v>
      </c>
      <c r="K24" s="46">
        <f>'Annual Heights'!J24-'Annual Heights'!F24</f>
        <v>-10.791000000000167</v>
      </c>
      <c r="L24" s="46">
        <f>'Annual Heights'!K24-'Annual Heights'!F24</f>
        <v>-13.373000000000047</v>
      </c>
      <c r="M24" s="46">
        <f>'Annual Heights'!L24-'Annual Heights'!F24</f>
        <v>-29.089000000000169</v>
      </c>
      <c r="N24" s="46">
        <f>'Annual Heights'!M24-'Annual Heights'!F24</f>
        <v>-39.558999999999969</v>
      </c>
    </row>
    <row r="25" spans="1:14" x14ac:dyDescent="0.35">
      <c r="A25" s="44">
        <v>24</v>
      </c>
      <c r="B25" s="46">
        <v>540378.72</v>
      </c>
      <c r="C25" s="46">
        <v>6521238.7810000004</v>
      </c>
      <c r="D25" s="46">
        <v>7.8361235314549198</v>
      </c>
      <c r="E25" s="46">
        <v>162.47818953914202</v>
      </c>
      <c r="F25" s="46">
        <v>1084.1849999999999</v>
      </c>
      <c r="G25" s="44">
        <v>0</v>
      </c>
      <c r="H25" s="46">
        <f>'Annual Heights'!G25-'Annual Heights'!F25</f>
        <v>-14.163000000000011</v>
      </c>
      <c r="J25" s="46">
        <f>'Annual Heights'!I25-'Annual Heights'!F25</f>
        <v>-13.229000000000042</v>
      </c>
      <c r="K25" s="46">
        <f>'Annual Heights'!J25-'Annual Heights'!F25</f>
        <v>-12.08199999999988</v>
      </c>
      <c r="L25" s="46">
        <f>'Annual Heights'!K25-'Annual Heights'!F25</f>
        <v>-14.277000000000044</v>
      </c>
      <c r="M25" s="46">
        <f>'Annual Heights'!L25-'Annual Heights'!F25</f>
        <v>-28.940000000000055</v>
      </c>
      <c r="N25" s="46">
        <f>'Annual Heights'!M25-'Annual Heights'!F25</f>
        <v>-41.223999999999933</v>
      </c>
    </row>
    <row r="26" spans="1:14" x14ac:dyDescent="0.35">
      <c r="A26" s="44">
        <v>25</v>
      </c>
      <c r="B26" s="46">
        <v>540370.92099999997</v>
      </c>
      <c r="C26" s="46">
        <v>6521238.6090000002</v>
      </c>
      <c r="D26" s="46">
        <v>7.80089642285248</v>
      </c>
      <c r="E26" s="46">
        <v>170.2790859619945</v>
      </c>
      <c r="F26" s="46">
        <v>1085.3430000000001</v>
      </c>
      <c r="G26" s="44">
        <v>0</v>
      </c>
      <c r="H26" s="46">
        <f>'Annual Heights'!G26-'Annual Heights'!F26</f>
        <v>-12.435000000000173</v>
      </c>
      <c r="J26" s="46">
        <f>'Annual Heights'!I26-'Annual Heights'!F26</f>
        <v>-12.830000000000155</v>
      </c>
      <c r="K26" s="46">
        <f>'Annual Heights'!J26-'Annual Heights'!F26</f>
        <v>-13.300000000000182</v>
      </c>
      <c r="L26" s="46">
        <f>'Annual Heights'!K26-'Annual Heights'!F26</f>
        <v>-15.680000000000064</v>
      </c>
      <c r="M26" s="46">
        <f>'Annual Heights'!L26-'Annual Heights'!F26</f>
        <v>-28.648000000000138</v>
      </c>
      <c r="N26" s="46">
        <f>'Annual Heights'!M26-'Annual Heights'!F26</f>
        <v>-43.439000000000078</v>
      </c>
    </row>
    <row r="27" spans="1:14" x14ac:dyDescent="0.35">
      <c r="A27" s="44">
        <v>26</v>
      </c>
      <c r="B27" s="46">
        <v>540362.9</v>
      </c>
      <c r="C27" s="46">
        <v>6521237.568</v>
      </c>
      <c r="D27" s="46">
        <v>8.0882706433212324</v>
      </c>
      <c r="E27" s="46">
        <v>178.36735660531573</v>
      </c>
      <c r="F27" s="46">
        <v>1085.826</v>
      </c>
      <c r="G27" s="44">
        <v>0</v>
      </c>
      <c r="H27" s="46">
        <f>'Annual Heights'!G27-'Annual Heights'!F27</f>
        <v>-10.435999999999922</v>
      </c>
      <c r="I27" s="46">
        <f>'Annual Heights'!H27-'Annual Heights'!F27</f>
        <v>-13.207000000000107</v>
      </c>
      <c r="J27" s="46">
        <f>'Annual Heights'!I27-'Annual Heights'!F27</f>
        <v>-12.259000000000015</v>
      </c>
      <c r="K27" s="46">
        <f>'Annual Heights'!J27-'Annual Heights'!F27</f>
        <v>-14.673999999999978</v>
      </c>
      <c r="L27" s="46">
        <f>'Annual Heights'!K27-'Annual Heights'!F27</f>
        <v>-16.639000000000124</v>
      </c>
      <c r="M27" s="46">
        <f>'Annual Heights'!L27-'Annual Heights'!F27</f>
        <v>-28.066000000000031</v>
      </c>
      <c r="N27" s="46">
        <f>'Annual Heights'!M27-'Annual Heights'!F27</f>
        <v>-44.364000000000033</v>
      </c>
    </row>
    <row r="28" spans="1:14" x14ac:dyDescent="0.35">
      <c r="A28" s="44">
        <v>27</v>
      </c>
      <c r="B28" s="46">
        <v>540354.75600000005</v>
      </c>
      <c r="C28" s="46">
        <v>6521236.2240000004</v>
      </c>
      <c r="D28" s="46">
        <v>8.2541548324700216</v>
      </c>
      <c r="E28" s="46">
        <v>186.62151143778576</v>
      </c>
      <c r="F28" s="46">
        <v>1086.277</v>
      </c>
      <c r="G28" s="44">
        <v>0</v>
      </c>
      <c r="H28" s="46">
        <f>'Annual Heights'!G28-'Annual Heights'!F28</f>
        <v>-9.7429999999999382</v>
      </c>
      <c r="I28" s="46">
        <f>'Annual Heights'!H28-'Annual Heights'!F28</f>
        <v>-11.948000000000093</v>
      </c>
      <c r="J28" s="46">
        <f>'Annual Heights'!I28-'Annual Heights'!F28</f>
        <v>-12.461999999999989</v>
      </c>
      <c r="K28" s="46">
        <f>'Annual Heights'!J28-'Annual Heights'!F28</f>
        <v>-16.020999999999958</v>
      </c>
      <c r="L28" s="46">
        <f>'Annual Heights'!K28-'Annual Heights'!F28</f>
        <v>-17.932999999999993</v>
      </c>
      <c r="M28" s="46">
        <f>'Annual Heights'!L28-'Annual Heights'!F28</f>
        <v>-28.042000000000144</v>
      </c>
      <c r="N28" s="46">
        <f>'Annual Heights'!M28-'Annual Heights'!F28</f>
        <v>-46.179000000000087</v>
      </c>
    </row>
    <row r="29" spans="1:14" x14ac:dyDescent="0.35">
      <c r="A29" s="44">
        <v>28</v>
      </c>
      <c r="B29" s="46">
        <v>540346.95499999996</v>
      </c>
      <c r="C29" s="46">
        <v>6521235.1310000001</v>
      </c>
      <c r="D29" s="46">
        <v>7.8771981060664444</v>
      </c>
      <c r="E29" s="46">
        <v>194.49870954385221</v>
      </c>
      <c r="F29" s="46">
        <v>1086.1369999999999</v>
      </c>
      <c r="G29" s="44">
        <v>0</v>
      </c>
      <c r="H29" s="46">
        <f>'Annual Heights'!G29-'Annual Heights'!F29</f>
        <v>-8.918999999999869</v>
      </c>
      <c r="I29" s="46">
        <f>'Annual Heights'!H29-'Annual Heights'!F29</f>
        <v>-10.988000000000056</v>
      </c>
      <c r="J29" s="46">
        <f>'Annual Heights'!I29-'Annual Heights'!F29</f>
        <v>-12.550999999999931</v>
      </c>
      <c r="K29" s="46">
        <f>'Annual Heights'!J29-'Annual Heights'!F29</f>
        <v>-16.793999999999869</v>
      </c>
      <c r="L29" s="46">
        <f>'Annual Heights'!K29-'Annual Heights'!F29</f>
        <v>-18.427999999999884</v>
      </c>
      <c r="M29" s="46">
        <f>'Annual Heights'!L29-'Annual Heights'!F29</f>
        <v>-27.906999999999925</v>
      </c>
      <c r="N29" s="46">
        <f>'Annual Heights'!M29-'Annual Heights'!F29</f>
        <v>-47.347999999999956</v>
      </c>
    </row>
    <row r="30" spans="1:14" x14ac:dyDescent="0.35">
      <c r="A30" s="44">
        <v>29</v>
      </c>
      <c r="B30" s="46">
        <v>540339.73800000001</v>
      </c>
      <c r="C30" s="46">
        <v>6521233.4019999998</v>
      </c>
      <c r="D30" s="46">
        <v>7.4212215975673006</v>
      </c>
      <c r="E30" s="46">
        <v>201.91993114141951</v>
      </c>
      <c r="F30" s="46">
        <v>1085.7529999999999</v>
      </c>
      <c r="G30" s="44">
        <v>0</v>
      </c>
      <c r="H30" s="46">
        <f>'Annual Heights'!G30-'Annual Heights'!F30</f>
        <v>-8.3809999999998581</v>
      </c>
      <c r="I30" s="46">
        <f>'Annual Heights'!H30-'Annual Heights'!F30</f>
        <v>-10.49799999999982</v>
      </c>
      <c r="J30" s="46">
        <f>'Annual Heights'!I30-'Annual Heights'!F30</f>
        <v>-12.670999999999822</v>
      </c>
      <c r="K30" s="46">
        <f>'Annual Heights'!J30-'Annual Heights'!F30</f>
        <v>-17.722999999999956</v>
      </c>
      <c r="L30" s="46">
        <f>'Annual Heights'!K30-'Annual Heights'!F30</f>
        <v>-19.062999999999874</v>
      </c>
      <c r="M30" s="46">
        <f>'Annual Heights'!L30-'Annual Heights'!F30</f>
        <v>-28.009999999999991</v>
      </c>
      <c r="N30" s="46">
        <f>'Annual Heights'!M30-'Annual Heights'!F30</f>
        <v>-48.52800000000002</v>
      </c>
    </row>
    <row r="31" spans="1:14" x14ac:dyDescent="0.35">
      <c r="A31" s="44">
        <v>30</v>
      </c>
      <c r="B31" s="46">
        <v>540331.44299999997</v>
      </c>
      <c r="C31" s="46">
        <v>6521232.0590000004</v>
      </c>
      <c r="D31" s="46">
        <v>8.4030157681105369</v>
      </c>
      <c r="E31" s="46">
        <v>210.32294690953006</v>
      </c>
      <c r="F31" s="46">
        <v>1084.924</v>
      </c>
      <c r="G31" s="44">
        <v>0</v>
      </c>
      <c r="H31" s="46">
        <f>'Annual Heights'!G31-'Annual Heights'!F31</f>
        <v>-7.3920000000000528</v>
      </c>
      <c r="I31" s="46">
        <f>'Annual Heights'!H31-'Annual Heights'!F31</f>
        <v>-9.9729999999999563</v>
      </c>
      <c r="J31" s="46">
        <f>'Annual Heights'!I31-'Annual Heights'!F31</f>
        <v>-12.829999999999927</v>
      </c>
      <c r="K31" s="46">
        <f>'Annual Heights'!J31-'Annual Heights'!F31</f>
        <v>-18.20900000000006</v>
      </c>
      <c r="L31" s="46">
        <f>'Annual Heights'!K31-'Annual Heights'!F31</f>
        <v>-19.872000000000071</v>
      </c>
      <c r="M31" s="46">
        <f>'Annual Heights'!L31-'Annual Heights'!F31</f>
        <v>-28.328999999999951</v>
      </c>
      <c r="N31" s="46">
        <f>'Annual Heights'!M31-'Annual Heights'!F31</f>
        <v>-50.002999999999929</v>
      </c>
    </row>
    <row r="32" spans="1:14" x14ac:dyDescent="0.35">
      <c r="A32" s="44">
        <v>31</v>
      </c>
      <c r="B32" s="46">
        <v>540323.50699999998</v>
      </c>
      <c r="C32" s="46">
        <v>6521231.1550000003</v>
      </c>
      <c r="D32" s="46">
        <v>7.9873219541951714</v>
      </c>
      <c r="E32" s="46">
        <v>218.31026886372524</v>
      </c>
      <c r="F32" s="46">
        <v>1083.894</v>
      </c>
      <c r="G32" s="44">
        <v>0</v>
      </c>
      <c r="H32" s="46">
        <f>'Annual Heights'!G32-'Annual Heights'!F32</f>
        <v>-7.5760000000000218</v>
      </c>
      <c r="I32" s="46">
        <f>'Annual Heights'!H32-'Annual Heights'!F32</f>
        <v>-9.7580000000000382</v>
      </c>
      <c r="J32" s="46">
        <f>'Annual Heights'!I32-'Annual Heights'!F32</f>
        <v>-13.20900000000006</v>
      </c>
      <c r="K32" s="46">
        <f>'Annual Heights'!J32-'Annual Heights'!F32</f>
        <v>-19.116999999999962</v>
      </c>
      <c r="L32" s="46">
        <f>'Annual Heights'!K32-'Annual Heights'!F32</f>
        <v>-20.558999999999969</v>
      </c>
      <c r="M32" s="46">
        <f>'Annual Heights'!L32-'Annual Heights'!F32</f>
        <v>-28.436999999999898</v>
      </c>
      <c r="N32" s="46">
        <f>'Annual Heights'!M32-'Annual Heights'!F32</f>
        <v>-50.553000000000111</v>
      </c>
    </row>
    <row r="33" spans="1:14" x14ac:dyDescent="0.35">
      <c r="A33" s="44">
        <v>32</v>
      </c>
      <c r="B33" s="46">
        <v>540314.71699999995</v>
      </c>
      <c r="C33" s="46">
        <v>6521229.6560000004</v>
      </c>
      <c r="D33" s="46">
        <v>8.916899741511255</v>
      </c>
      <c r="E33" s="46">
        <v>227.2271686052365</v>
      </c>
      <c r="F33" s="46">
        <v>1081.954</v>
      </c>
      <c r="G33" s="44">
        <v>0</v>
      </c>
      <c r="H33" s="46">
        <f>'Annual Heights'!G33-'Annual Heights'!F33</f>
        <v>-6.0449999999998454</v>
      </c>
      <c r="I33" s="46">
        <f>'Annual Heights'!H33-'Annual Heights'!F33</f>
        <v>-8.6839999999999691</v>
      </c>
      <c r="J33" s="46">
        <f>'Annual Heights'!I33-'Annual Heights'!F33</f>
        <v>-13.175999999999931</v>
      </c>
      <c r="K33" s="46">
        <f>'Annual Heights'!J33-'Annual Heights'!F33</f>
        <v>-19.071999999999889</v>
      </c>
      <c r="L33" s="46">
        <f>'Annual Heights'!K33-'Annual Heights'!F33</f>
        <v>-21.077999999999975</v>
      </c>
      <c r="M33" s="46">
        <f>'Annual Heights'!L33-'Annual Heights'!F33</f>
        <v>-28.300999999999931</v>
      </c>
      <c r="N33" s="46">
        <f>'Annual Heights'!M33-'Annual Heights'!F33</f>
        <v>-49.847999999999956</v>
      </c>
    </row>
    <row r="34" spans="1:14" x14ac:dyDescent="0.35">
      <c r="A34" s="44">
        <v>33</v>
      </c>
      <c r="B34" s="46">
        <v>540307.522</v>
      </c>
      <c r="C34" s="46">
        <v>6521228.0990000004</v>
      </c>
      <c r="D34" s="46">
        <v>7.3615401920627797</v>
      </c>
      <c r="E34" s="46">
        <v>234.58870879729929</v>
      </c>
      <c r="F34" s="46">
        <v>1080.184</v>
      </c>
      <c r="G34" s="44">
        <v>0</v>
      </c>
      <c r="H34" s="46">
        <f>'Annual Heights'!G34-'Annual Heights'!F34</f>
        <v>-5.2660000000000764</v>
      </c>
      <c r="I34" s="46">
        <f>'Annual Heights'!H34-'Annual Heights'!F34</f>
        <v>-8.0640000000000782</v>
      </c>
      <c r="J34" s="46">
        <f>'Annual Heights'!I34-'Annual Heights'!F34</f>
        <v>-13.475999999999885</v>
      </c>
      <c r="K34" s="46">
        <f>'Annual Heights'!J34-'Annual Heights'!F34</f>
        <v>-18.601999999999862</v>
      </c>
      <c r="L34" s="46">
        <f>'Annual Heights'!K34-'Annual Heights'!F34</f>
        <v>-21.126999999999953</v>
      </c>
      <c r="M34" s="46">
        <f>'Annual Heights'!L34-'Annual Heights'!F34</f>
        <v>-28.423000000000002</v>
      </c>
      <c r="N34" s="46">
        <f>'Annual Heights'!M34-'Annual Heights'!F34</f>
        <v>-48.863000000000056</v>
      </c>
    </row>
    <row r="35" spans="1:14" x14ac:dyDescent="0.35">
      <c r="A35" s="44">
        <v>34</v>
      </c>
      <c r="B35" s="46">
        <v>540301.04200000002</v>
      </c>
      <c r="C35" s="46">
        <v>6521227.0760000004</v>
      </c>
      <c r="D35" s="46">
        <v>6.5602537298377461</v>
      </c>
      <c r="E35" s="46">
        <v>241.14896252713703</v>
      </c>
      <c r="F35" s="46">
        <v>1078.4269999999999</v>
      </c>
      <c r="G35" s="44">
        <v>0</v>
      </c>
      <c r="H35" s="46">
        <f>'Annual Heights'!G35-'Annual Heights'!F35</f>
        <v>-4.8179999999999836</v>
      </c>
      <c r="I35" s="46">
        <f>'Annual Heights'!H35-'Annual Heights'!F35</f>
        <v>-7.3849999999999909</v>
      </c>
      <c r="J35" s="46">
        <f>'Annual Heights'!I35-'Annual Heights'!F35</f>
        <v>-13.884999999999991</v>
      </c>
      <c r="K35" s="46">
        <f>'Annual Heights'!J35-'Annual Heights'!F35</f>
        <v>-18.788000000000011</v>
      </c>
      <c r="L35" s="46">
        <f>'Annual Heights'!K35-'Annual Heights'!F35</f>
        <v>-22.13799999999992</v>
      </c>
      <c r="M35" s="46">
        <f>'Annual Heights'!L35-'Annual Heights'!F35</f>
        <v>-28.616999999999962</v>
      </c>
      <c r="N35" s="46">
        <f>'Annual Heights'!M35-'Annual Heights'!F35</f>
        <v>-46.577999999999975</v>
      </c>
    </row>
    <row r="36" spans="1:14" x14ac:dyDescent="0.35">
      <c r="A36" s="44">
        <v>35</v>
      </c>
      <c r="B36" s="46">
        <v>540297.39899999998</v>
      </c>
      <c r="C36" s="46">
        <v>6521226.4890000001</v>
      </c>
      <c r="D36" s="46">
        <v>3.6899888889579211</v>
      </c>
      <c r="E36" s="46">
        <v>244.83895141609494</v>
      </c>
      <c r="F36" s="46">
        <v>1077.271</v>
      </c>
      <c r="G36" s="44">
        <v>0</v>
      </c>
      <c r="H36" s="46">
        <f>'Annual Heights'!G36-'Annual Heights'!F36</f>
        <v>-3.8640000000000327</v>
      </c>
      <c r="I36" s="46">
        <f>'Annual Heights'!H36-'Annual Heights'!F36</f>
        <v>-7.0449999999998454</v>
      </c>
      <c r="J36" s="46">
        <f>'Annual Heights'!I36-'Annual Heights'!F36</f>
        <v>-13.805000000000064</v>
      </c>
      <c r="M36" s="46">
        <f>'Annual Heights'!L36-'Annual Heights'!F36</f>
        <v>-29.09699999999998</v>
      </c>
      <c r="N36" s="46">
        <f>'Annual Heights'!M36-'Annual Heights'!F36</f>
        <v>-44.964999999999918</v>
      </c>
    </row>
    <row r="37" spans="1:14" x14ac:dyDescent="0.35">
      <c r="A37" s="44">
        <v>36</v>
      </c>
      <c r="B37" s="46">
        <v>540278.81999999995</v>
      </c>
      <c r="C37" s="46">
        <v>6521224.1040000003</v>
      </c>
      <c r="D37" s="46">
        <v>18.731456590450659</v>
      </c>
      <c r="E37" s="46">
        <v>263.57040800654562</v>
      </c>
      <c r="F37" s="46">
        <v>1064.992</v>
      </c>
      <c r="G37" s="44">
        <v>0</v>
      </c>
      <c r="H37" s="46">
        <f>'Annual Heights'!G37-'Annual Heights'!F37</f>
        <v>3.4929999999999382</v>
      </c>
      <c r="I37" s="46">
        <f>'Annual Heights'!H37-'Annual Heights'!F37</f>
        <v>1.3050000000000637</v>
      </c>
      <c r="J37" s="46">
        <f>'Annual Heights'!I37-'Annual Heights'!F37</f>
        <v>-6.3450000000000273</v>
      </c>
      <c r="K37" s="46">
        <f>'Annual Heights'!J37-'Annual Heights'!F37</f>
        <v>-8.0740000000000691</v>
      </c>
      <c r="L37" s="46">
        <f>'Annual Heights'!K37-'Annual Heights'!F37</f>
        <v>-5.4269999999999072</v>
      </c>
      <c r="N37" s="46">
        <f>'Annual Heights'!M37-'Annual Heights'!F37</f>
        <v>-29.810999999999922</v>
      </c>
    </row>
    <row r="38" spans="1:14" x14ac:dyDescent="0.35">
      <c r="A38" s="44">
        <v>37</v>
      </c>
      <c r="B38" s="46">
        <v>540268.902</v>
      </c>
      <c r="C38" s="46">
        <v>6521221.0980000002</v>
      </c>
      <c r="D38" s="46">
        <v>10.363530286502787</v>
      </c>
      <c r="E38" s="46">
        <v>273.93393829304841</v>
      </c>
      <c r="F38" s="46">
        <v>1072.1179999999999</v>
      </c>
      <c r="G38" s="44">
        <v>0</v>
      </c>
      <c r="H38" s="46">
        <f>'Annual Heights'!G38-'Annual Heights'!F38</f>
        <v>-8.6179999999999382</v>
      </c>
      <c r="I38" s="46">
        <f>'Annual Heights'!H38-'Annual Heights'!F38</f>
        <v>-9.2059999999999036</v>
      </c>
      <c r="K38" s="46">
        <f>'Annual Heights'!J38-'Annual Heights'!F38</f>
        <v>-14.249000000000024</v>
      </c>
      <c r="L38" s="46">
        <f>'Annual Heights'!K38-'Annual Heights'!F38</f>
        <v>-10.741999999999962</v>
      </c>
      <c r="N38" s="46">
        <f>'Annual Heights'!M38-'Annual Heights'!F38</f>
        <v>-35.566000000000031</v>
      </c>
    </row>
    <row r="39" spans="1:14" x14ac:dyDescent="0.35">
      <c r="A39" s="44">
        <v>38</v>
      </c>
      <c r="B39" s="46">
        <v>540264.28399999999</v>
      </c>
      <c r="C39" s="46">
        <v>6521219.3150000004</v>
      </c>
      <c r="D39" s="46">
        <v>4.9502538318269274</v>
      </c>
      <c r="E39" s="46">
        <v>278.88419212487531</v>
      </c>
      <c r="F39" s="46">
        <v>1073.7270000000001</v>
      </c>
      <c r="G39" s="44">
        <v>0</v>
      </c>
      <c r="H39" s="46">
        <f>'Annual Heights'!G39-'Annual Heights'!F39</f>
        <v>-10.653999999999996</v>
      </c>
      <c r="I39" s="46">
        <f>'Annual Heights'!H39-'Annual Heights'!F39</f>
        <v>-12.513000000000147</v>
      </c>
      <c r="K39" s="46">
        <f>'Annual Heights'!J39-'Annual Heights'!F39</f>
        <v>-15.320000000000164</v>
      </c>
      <c r="L39" s="46">
        <f>'Annual Heights'!K39-'Annual Heights'!F39</f>
        <v>-11.786000000000058</v>
      </c>
      <c r="M39" s="46">
        <f>'Annual Heights'!L39-'Annual Heights'!F39</f>
        <v>-29.159000000000106</v>
      </c>
      <c r="N39" s="46">
        <f>'Annual Heights'!M39-'Annual Heights'!F39</f>
        <v>-36.773000000000138</v>
      </c>
    </row>
    <row r="40" spans="1:14" x14ac:dyDescent="0.35">
      <c r="A40" s="44">
        <v>39</v>
      </c>
      <c r="B40" s="46">
        <v>540258.63399999996</v>
      </c>
      <c r="C40" s="46">
        <v>6521217.3990000002</v>
      </c>
      <c r="D40" s="46">
        <v>5.9660335232911628</v>
      </c>
      <c r="E40" s="46">
        <v>284.85022564816649</v>
      </c>
      <c r="F40" s="46">
        <v>1075.355</v>
      </c>
      <c r="G40" s="44">
        <v>0</v>
      </c>
      <c r="H40" s="46">
        <f>'Annual Heights'!G40-'Annual Heights'!F40</f>
        <v>-12.392000000000053</v>
      </c>
      <c r="I40" s="46">
        <f>'Annual Heights'!H40-'Annual Heights'!F40</f>
        <v>-16.613000000000056</v>
      </c>
      <c r="J40" s="46">
        <f>'Annual Heights'!I40-'Annual Heights'!F40</f>
        <v>-16.925999999999931</v>
      </c>
      <c r="K40" s="46">
        <f>'Annual Heights'!J40-'Annual Heights'!F40</f>
        <v>-15.310999999999922</v>
      </c>
      <c r="L40" s="46">
        <f>'Annual Heights'!K40-'Annual Heights'!F40</f>
        <v>-12.826000000000022</v>
      </c>
      <c r="M40" s="46">
        <f>'Annual Heights'!L40-'Annual Heights'!F40</f>
        <v>-29.855000000000018</v>
      </c>
      <c r="N40" s="46">
        <f>'Annual Heights'!M40-'Annual Heights'!F40</f>
        <v>-38.391000000000076</v>
      </c>
    </row>
    <row r="41" spans="1:14" x14ac:dyDescent="0.35">
      <c r="A41" s="44">
        <v>40</v>
      </c>
      <c r="B41" s="46">
        <v>540252.87300000002</v>
      </c>
      <c r="C41" s="46">
        <v>6521215.5930000003</v>
      </c>
      <c r="D41" s="46">
        <v>6.0374462315476416</v>
      </c>
      <c r="E41" s="46">
        <v>290.88767187971411</v>
      </c>
      <c r="F41" s="46">
        <v>1076.453</v>
      </c>
      <c r="G41" s="44">
        <v>0</v>
      </c>
      <c r="H41" s="46">
        <f>'Annual Heights'!G41-'Annual Heights'!F41</f>
        <v>-11.69399999999996</v>
      </c>
      <c r="I41" s="46">
        <f>'Annual Heights'!H41-'Annual Heights'!F41</f>
        <v>-18.410000000000082</v>
      </c>
      <c r="J41" s="46">
        <f>'Annual Heights'!I41-'Annual Heights'!F41</f>
        <v>-15.498000000000047</v>
      </c>
      <c r="K41" s="46">
        <f>'Annual Heights'!J41-'Annual Heights'!F41</f>
        <v>-15.632000000000062</v>
      </c>
      <c r="L41" s="46">
        <f>'Annual Heights'!K41-'Annual Heights'!F41</f>
        <v>-13.104000000000042</v>
      </c>
      <c r="M41" s="46">
        <f>'Annual Heights'!L41-'Annual Heights'!F41</f>
        <v>-29.97199999999998</v>
      </c>
      <c r="N41" s="46">
        <f>'Annual Heights'!M41-'Annual Heights'!F41</f>
        <v>-39.954999999999927</v>
      </c>
    </row>
    <row r="42" spans="1:14" x14ac:dyDescent="0.35">
      <c r="A42" s="44">
        <v>41</v>
      </c>
      <c r="B42" s="46">
        <v>540245.95299999998</v>
      </c>
      <c r="C42" s="46">
        <v>6521213.0590000004</v>
      </c>
      <c r="D42" s="46">
        <v>7.3693660514663337</v>
      </c>
      <c r="E42" s="46">
        <v>298.25703793118043</v>
      </c>
      <c r="F42" s="46">
        <v>1077.4179999999999</v>
      </c>
      <c r="G42" s="44">
        <v>0</v>
      </c>
      <c r="H42" s="46">
        <f>'Annual Heights'!G42-'Annual Heights'!F42</f>
        <v>-11.041999999999916</v>
      </c>
      <c r="I42" s="46">
        <f>'Annual Heights'!H42-'Annual Heights'!F42</f>
        <v>-15.855999999999995</v>
      </c>
      <c r="J42" s="46">
        <f>'Annual Heights'!I42-'Annual Heights'!F42</f>
        <v>-16.029999999999973</v>
      </c>
      <c r="K42" s="46">
        <f>'Annual Heights'!J42-'Annual Heights'!F42</f>
        <v>-16.051999999999907</v>
      </c>
      <c r="L42" s="46">
        <f>'Annual Heights'!K42-'Annual Heights'!F42</f>
        <v>-14.195999999999913</v>
      </c>
      <c r="M42" s="46">
        <f>'Annual Heights'!L42-'Annual Heights'!F42</f>
        <v>-28.873999999999796</v>
      </c>
      <c r="N42" s="46">
        <f>'Annual Heights'!M42-'Annual Heights'!F42</f>
        <v>-41.427999999999884</v>
      </c>
    </row>
    <row r="43" spans="1:14" x14ac:dyDescent="0.35">
      <c r="A43" s="44">
        <v>42</v>
      </c>
      <c r="B43" s="46">
        <v>540238.14399999997</v>
      </c>
      <c r="C43" s="46">
        <v>6521210.5549999997</v>
      </c>
      <c r="D43" s="46">
        <v>8.2006400362053693</v>
      </c>
      <c r="E43" s="46">
        <v>306.45767796738579</v>
      </c>
      <c r="F43" s="46">
        <v>1078.4159999999999</v>
      </c>
      <c r="G43" s="44">
        <v>0</v>
      </c>
      <c r="H43" s="46">
        <f>'Annual Heights'!G43-'Annual Heights'!F43</f>
        <v>-10.308999999999969</v>
      </c>
      <c r="I43" s="46">
        <f>'Annual Heights'!H43-'Annual Heights'!F43</f>
        <v>-14.922000000000025</v>
      </c>
      <c r="J43" s="46">
        <f>'Annual Heights'!I43-'Annual Heights'!F43</f>
        <v>-14.894000000000005</v>
      </c>
      <c r="K43" s="46">
        <f>'Annual Heights'!J43-'Annual Heights'!F43</f>
        <v>-16.407999999999902</v>
      </c>
      <c r="L43" s="46">
        <f>'Annual Heights'!K43-'Annual Heights'!F43</f>
        <v>-15.955999999999904</v>
      </c>
      <c r="M43" s="46">
        <f>'Annual Heights'!L43-'Annual Heights'!F43</f>
        <v>-28.370999999999867</v>
      </c>
      <c r="N43" s="46">
        <f>'Annual Heights'!M43-'Annual Heights'!F43</f>
        <v>-42.983999999999924</v>
      </c>
    </row>
    <row r="44" spans="1:14" x14ac:dyDescent="0.35">
      <c r="A44" s="44">
        <v>43</v>
      </c>
      <c r="B44" s="46">
        <v>540230.52399999998</v>
      </c>
      <c r="C44" s="46">
        <v>6521207.5489999996</v>
      </c>
      <c r="D44" s="46">
        <v>8.1914855795662955</v>
      </c>
      <c r="E44" s="46">
        <v>314.64916354695208</v>
      </c>
      <c r="F44" s="46">
        <v>1079.077</v>
      </c>
      <c r="G44" s="44">
        <v>0</v>
      </c>
      <c r="H44" s="46">
        <f>'Annual Heights'!G44-'Annual Heights'!F44</f>
        <v>-10.066000000000031</v>
      </c>
      <c r="I44" s="46">
        <f>'Annual Heights'!H44-'Annual Heights'!F44</f>
        <v>-14.946999999999889</v>
      </c>
      <c r="J44" s="46">
        <f>'Annual Heights'!I44-'Annual Heights'!F44</f>
        <v>-14.178000000000111</v>
      </c>
      <c r="K44" s="46">
        <f>'Annual Heights'!J44-'Annual Heights'!F44</f>
        <v>-17.342000000000098</v>
      </c>
      <c r="L44" s="46">
        <f>'Annual Heights'!K44-'Annual Heights'!F44</f>
        <v>-16.703999999999951</v>
      </c>
      <c r="M44" s="46">
        <f>'Annual Heights'!L44-'Annual Heights'!F44</f>
        <v>-28.019999999999982</v>
      </c>
      <c r="N44" s="46">
        <f>'Annual Heights'!M44-'Annual Heights'!F44</f>
        <v>-44.499000000000024</v>
      </c>
    </row>
    <row r="45" spans="1:14" x14ac:dyDescent="0.35">
      <c r="A45" s="44">
        <v>44</v>
      </c>
      <c r="B45" s="46">
        <v>540222.73600000003</v>
      </c>
      <c r="C45" s="46">
        <v>6521204.148</v>
      </c>
      <c r="D45" s="46">
        <v>8.498220107552795</v>
      </c>
      <c r="E45" s="46">
        <v>323.14738365450489</v>
      </c>
      <c r="F45" s="46">
        <v>1078.855</v>
      </c>
      <c r="G45" s="44">
        <v>0</v>
      </c>
      <c r="H45" s="46">
        <f>'Annual Heights'!G45-'Annual Heights'!F45</f>
        <v>-8.7690000000000055</v>
      </c>
      <c r="I45" s="46">
        <f>'Annual Heights'!H45-'Annual Heights'!F45</f>
        <v>-13.583000000000084</v>
      </c>
      <c r="J45" s="46">
        <f>'Annual Heights'!I45-'Annual Heights'!F45</f>
        <v>-13.507000000000062</v>
      </c>
      <c r="K45" s="46">
        <f>'Annual Heights'!J45-'Annual Heights'!F45</f>
        <v>-18.033000000000129</v>
      </c>
      <c r="L45" s="46">
        <f>'Annual Heights'!K45-'Annual Heights'!F45</f>
        <v>-17.153999999999996</v>
      </c>
      <c r="M45" s="46">
        <f>'Annual Heights'!L45-'Annual Heights'!F45</f>
        <v>-27.210000000000036</v>
      </c>
      <c r="N45" s="46">
        <f>'Annual Heights'!M45-'Annual Heights'!F45</f>
        <v>-45.68100000000004</v>
      </c>
    </row>
    <row r="46" spans="1:14" x14ac:dyDescent="0.35">
      <c r="A46" s="44">
        <v>45</v>
      </c>
      <c r="B46" s="46">
        <v>540215.13300000003</v>
      </c>
      <c r="C46" s="46">
        <v>6521201.1979999999</v>
      </c>
      <c r="D46" s="46">
        <v>8.1552503947543791</v>
      </c>
      <c r="E46" s="46">
        <v>331.30263404925927</v>
      </c>
      <c r="F46" s="46">
        <v>1078.702</v>
      </c>
      <c r="G46" s="44">
        <v>0</v>
      </c>
      <c r="H46" s="46">
        <f>'Annual Heights'!G46-'Annual Heights'!F46</f>
        <v>-7.5260000000000673</v>
      </c>
      <c r="I46" s="46">
        <f>'Annual Heights'!H46-'Annual Heights'!F46</f>
        <v>-12.84699999999998</v>
      </c>
      <c r="J46" s="46">
        <f>'Annual Heights'!I46-'Annual Heights'!F46</f>
        <v>-12.951000000000022</v>
      </c>
      <c r="K46" s="46">
        <f>'Annual Heights'!J46-'Annual Heights'!F46</f>
        <v>-16.223999999999933</v>
      </c>
      <c r="L46" s="46">
        <f>'Annual Heights'!K46-'Annual Heights'!F46</f>
        <v>-18.09699999999998</v>
      </c>
      <c r="M46" s="46">
        <f>'Annual Heights'!L46-'Annual Heights'!F46</f>
        <v>-27.258000000000038</v>
      </c>
      <c r="N46" s="46">
        <f>'Annual Heights'!M46-'Annual Heights'!F46</f>
        <v>-47.220000000000027</v>
      </c>
    </row>
    <row r="47" spans="1:14" x14ac:dyDescent="0.35">
      <c r="A47" s="44">
        <v>46</v>
      </c>
      <c r="B47" s="46">
        <v>540207.78099999996</v>
      </c>
      <c r="C47" s="46">
        <v>6521200.2000000002</v>
      </c>
      <c r="D47" s="46">
        <v>7.4194277407627682</v>
      </c>
      <c r="E47" s="46">
        <v>338.72206179002205</v>
      </c>
      <c r="F47" s="46">
        <v>1077.694</v>
      </c>
      <c r="G47" s="44">
        <v>0</v>
      </c>
      <c r="H47" s="46">
        <f>'Annual Heights'!G47-'Annual Heights'!F47</f>
        <v>-6.5249999999998636</v>
      </c>
      <c r="I47" s="46">
        <f>'Annual Heights'!H47-'Annual Heights'!F47</f>
        <v>-11.470000000000027</v>
      </c>
      <c r="J47" s="46">
        <f>'Annual Heights'!I47-'Annual Heights'!F47</f>
        <v>-12.355000000000018</v>
      </c>
      <c r="K47" s="46">
        <f>'Annual Heights'!J47-'Annual Heights'!F47</f>
        <v>-15.317000000000007</v>
      </c>
      <c r="L47" s="46">
        <f>'Annual Heights'!K47-'Annual Heights'!F47</f>
        <v>-18.199000000000069</v>
      </c>
      <c r="M47" s="46">
        <f>'Annual Heights'!L47-'Annual Heights'!F47</f>
        <v>-26.975999999999885</v>
      </c>
      <c r="N47" s="46">
        <f>'Annual Heights'!M47-'Annual Heights'!F47</f>
        <v>-47.740999999999985</v>
      </c>
    </row>
    <row r="48" spans="1:14" x14ac:dyDescent="0.35">
      <c r="A48" s="44">
        <v>47</v>
      </c>
      <c r="B48" s="46">
        <v>540199.97199999995</v>
      </c>
      <c r="C48" s="46">
        <v>6521199.3779999996</v>
      </c>
      <c r="D48" s="46">
        <v>7.8521439748109438</v>
      </c>
      <c r="E48" s="46">
        <v>346.57420576483298</v>
      </c>
      <c r="F48" s="46">
        <v>1076.5329999999999</v>
      </c>
      <c r="G48" s="44">
        <v>0</v>
      </c>
      <c r="H48" s="46">
        <f>'Annual Heights'!G48-'Annual Heights'!F48</f>
        <v>-5.3959999999999582</v>
      </c>
      <c r="I48" s="46">
        <f>'Annual Heights'!H48-'Annual Heights'!F48</f>
        <v>-10.557999999999993</v>
      </c>
      <c r="J48" s="46">
        <f>'Annual Heights'!I48-'Annual Heights'!F48</f>
        <v>-11.543999999999869</v>
      </c>
      <c r="K48" s="46">
        <f>'Annual Heights'!J48-'Annual Heights'!F48</f>
        <v>-14.926999999999907</v>
      </c>
      <c r="L48" s="46">
        <f>'Annual Heights'!K48-'Annual Heights'!F48</f>
        <v>-18.554999999999836</v>
      </c>
      <c r="M48" s="46">
        <f>'Annual Heights'!L48-'Annual Heights'!F48</f>
        <v>-26.958999999999833</v>
      </c>
      <c r="N48" s="46">
        <f>'Annual Heights'!M48-'Annual Heights'!F48</f>
        <v>-48.202999999999975</v>
      </c>
    </row>
    <row r="49" spans="1:14" x14ac:dyDescent="0.35">
      <c r="A49" s="44">
        <v>48</v>
      </c>
      <c r="B49" s="46">
        <v>540191.85100000002</v>
      </c>
      <c r="C49" s="46">
        <v>6521198.4960000003</v>
      </c>
      <c r="D49" s="46">
        <v>8.1687554130077427</v>
      </c>
      <c r="E49" s="46">
        <v>354.7429611778407</v>
      </c>
      <c r="F49" s="46">
        <v>1075.027</v>
      </c>
      <c r="G49" s="44">
        <v>0</v>
      </c>
      <c r="H49" s="46">
        <f>'Annual Heights'!G49-'Annual Heights'!F49</f>
        <v>-4.6359999999999673</v>
      </c>
      <c r="I49" s="46">
        <f>'Annual Heights'!H49-'Annual Heights'!F49</f>
        <v>-9.2480000000000473</v>
      </c>
      <c r="J49" s="46">
        <f>'Annual Heights'!I49-'Annual Heights'!F49</f>
        <v>-11.163999999999987</v>
      </c>
      <c r="L49" s="46">
        <f>'Annual Heights'!K49-'Annual Heights'!F49</f>
        <v>-19.048000000000002</v>
      </c>
      <c r="M49" s="46">
        <f>'Annual Heights'!L49-'Annual Heights'!F49</f>
        <v>-26.239000000000033</v>
      </c>
      <c r="N49" s="46">
        <f>'Annual Heights'!M49-'Annual Heights'!F49</f>
        <v>-48.748000000000047</v>
      </c>
    </row>
    <row r="50" spans="1:14" x14ac:dyDescent="0.35">
      <c r="A50" s="44">
        <v>49</v>
      </c>
      <c r="B50" s="46">
        <v>540184.53200000001</v>
      </c>
      <c r="C50" s="46">
        <v>6521197.0789999999</v>
      </c>
      <c r="D50" s="46">
        <v>7.4549077795297816</v>
      </c>
      <c r="E50" s="46">
        <v>362.19786895737047</v>
      </c>
      <c r="F50" s="46">
        <v>1073.375</v>
      </c>
      <c r="G50" s="44">
        <v>0</v>
      </c>
      <c r="H50" s="46">
        <f>'Annual Heights'!G50-'Annual Heights'!F50</f>
        <v>-3.0869999999999891</v>
      </c>
      <c r="I50" s="46">
        <f>'Annual Heights'!H50-'Annual Heights'!F50</f>
        <v>-8.5019999999999527</v>
      </c>
      <c r="J50" s="46">
        <f>'Annual Heights'!I50-'Annual Heights'!F50</f>
        <v>-10.782999999999902</v>
      </c>
      <c r="L50" s="46">
        <f>'Annual Heights'!K50-'Annual Heights'!F50</f>
        <v>-19.439000000000078</v>
      </c>
      <c r="M50" s="46">
        <f>'Annual Heights'!L50-'Annual Heights'!F50</f>
        <v>-26.134000000000015</v>
      </c>
      <c r="N50" s="46">
        <f>'Annual Heights'!M50-'Annual Heights'!F50</f>
        <v>-47.433999999999969</v>
      </c>
    </row>
    <row r="51" spans="1:14" x14ac:dyDescent="0.35">
      <c r="A51" s="44">
        <v>50</v>
      </c>
      <c r="B51" s="46">
        <v>540178.29599999997</v>
      </c>
      <c r="C51" s="46">
        <v>6521195.9869999997</v>
      </c>
      <c r="D51" s="46">
        <v>6.3308893530694954</v>
      </c>
      <c r="E51" s="46">
        <v>368.52875831043997</v>
      </c>
      <c r="F51" s="46">
        <v>1071.5509999999999</v>
      </c>
      <c r="G51" s="44">
        <v>0</v>
      </c>
      <c r="H51" s="46">
        <f>'Annual Heights'!G51-'Annual Heights'!F51</f>
        <v>-2.5009999999999764</v>
      </c>
      <c r="I51" s="46">
        <f>'Annual Heights'!H51-'Annual Heights'!F51</f>
        <v>-7.2729999999999109</v>
      </c>
      <c r="J51" s="46">
        <f>'Annual Heights'!I51-'Annual Heights'!F51</f>
        <v>-10.086999999999989</v>
      </c>
      <c r="L51" s="46">
        <f>'Annual Heights'!K51-'Annual Heights'!F51</f>
        <v>-19.231999999999971</v>
      </c>
      <c r="M51" s="46">
        <f>'Annual Heights'!L51-'Annual Heights'!F51</f>
        <v>-25.317999999999984</v>
      </c>
      <c r="N51" s="46">
        <f>'Annual Heights'!M51-'Annual Heights'!F51</f>
        <v>-46.628999999999905</v>
      </c>
    </row>
    <row r="52" spans="1:14" x14ac:dyDescent="0.35">
      <c r="A52" s="44">
        <v>51</v>
      </c>
      <c r="B52" s="46">
        <v>540173.46</v>
      </c>
      <c r="C52" s="46">
        <v>6521194.0880000005</v>
      </c>
      <c r="D52" s="46">
        <v>5.1954881385057794</v>
      </c>
      <c r="E52" s="46">
        <v>373.72424644894573</v>
      </c>
      <c r="F52" s="46">
        <v>1069.9459999999999</v>
      </c>
      <c r="G52" s="44">
        <v>0</v>
      </c>
      <c r="H52" s="46">
        <f>'Annual Heights'!G52-'Annual Heights'!F52</f>
        <v>-1.5739999999998417</v>
      </c>
      <c r="I52" s="46">
        <f>'Annual Heights'!H52-'Annual Heights'!F52</f>
        <v>-6.7459999999998672</v>
      </c>
      <c r="J52" s="46">
        <f>'Annual Heights'!I52-'Annual Heights'!F52</f>
        <v>-9.6059999999999945</v>
      </c>
      <c r="L52" s="46">
        <f>'Annual Heights'!K52-'Annual Heights'!F52</f>
        <v>-19.088999999999942</v>
      </c>
      <c r="M52" s="46">
        <f>'Annual Heights'!L52-'Annual Heights'!F52</f>
        <v>-24.888999999999896</v>
      </c>
      <c r="N52" s="46">
        <f>'Annual Heights'!M52-'Annual Heights'!F52</f>
        <v>-45.120999999999867</v>
      </c>
    </row>
    <row r="53" spans="1:14" x14ac:dyDescent="0.35">
      <c r="A53" s="44">
        <v>52</v>
      </c>
      <c r="B53" s="46">
        <v>540166.16</v>
      </c>
      <c r="C53" s="46">
        <v>6521191.9610000001</v>
      </c>
      <c r="D53" s="46">
        <v>7.6035602845229526</v>
      </c>
      <c r="E53" s="46">
        <v>381.32780673346866</v>
      </c>
      <c r="F53" s="46">
        <v>1063.7829999999999</v>
      </c>
      <c r="G53" s="44">
        <v>0</v>
      </c>
      <c r="H53" s="46">
        <f>'Annual Heights'!G53-'Annual Heights'!F53</f>
        <v>4.0830000000000837</v>
      </c>
      <c r="I53" s="46">
        <f>'Annual Heights'!H53-'Annual Heights'!F53</f>
        <v>-1.9849999999999</v>
      </c>
      <c r="J53" s="46">
        <f>'Annual Heights'!I53-'Annual Heights'!F53</f>
        <v>-4.9279999999998836</v>
      </c>
      <c r="K53" s="46">
        <f>'Annual Heights'!J53-'Annual Heights'!F53</f>
        <v>-9.0199999999999818</v>
      </c>
      <c r="L53" s="46">
        <f>'Annual Heights'!K53-'Annual Heights'!F53</f>
        <v>-14.634000000000015</v>
      </c>
      <c r="M53" s="46">
        <f>'Annual Heights'!L53-'Annual Heights'!F53</f>
        <v>-20.230999999999995</v>
      </c>
      <c r="N53" s="46">
        <f>'Annual Heights'!M53-'Annual Heights'!F53</f>
        <v>-37.711999999999989</v>
      </c>
    </row>
    <row r="54" spans="1:14" x14ac:dyDescent="0.35">
      <c r="A54" s="44">
        <v>53</v>
      </c>
      <c r="B54" s="46">
        <v>540161.125</v>
      </c>
      <c r="C54" s="46">
        <v>6521189.7000000002</v>
      </c>
      <c r="D54" s="46">
        <v>5.5193610137459492</v>
      </c>
      <c r="E54" s="46">
        <v>386.8471677472146</v>
      </c>
      <c r="F54" s="46">
        <v>1060.6289999999999</v>
      </c>
      <c r="G54" s="44">
        <v>0</v>
      </c>
      <c r="H54" s="46">
        <f>'Annual Heights'!G54-'Annual Heights'!F54</f>
        <v>5.4650000000001455</v>
      </c>
      <c r="I54" s="46">
        <f>'Annual Heights'!H54-'Annual Heights'!F54</f>
        <v>0.3910000000000764</v>
      </c>
      <c r="J54" s="46">
        <f>'Annual Heights'!I54-'Annual Heights'!F54</f>
        <v>-2.9610000000000127</v>
      </c>
      <c r="K54" s="46">
        <f>'Annual Heights'!J54-'Annual Heights'!F54</f>
        <v>-6.69399999999996</v>
      </c>
      <c r="L54" s="46">
        <f>'Annual Heights'!K54-'Annual Heights'!F54</f>
        <v>-12.120999999999867</v>
      </c>
      <c r="M54" s="46">
        <f>'Annual Heights'!L54-'Annual Heights'!F54</f>
        <v>-18.000999999999976</v>
      </c>
      <c r="N54" s="46">
        <f>'Annual Heights'!M54-'Annual Heights'!F54</f>
        <v>-33.902999999999793</v>
      </c>
    </row>
    <row r="55" spans="1:14" x14ac:dyDescent="0.35">
      <c r="A55" s="44">
        <v>54</v>
      </c>
      <c r="B55" s="46">
        <v>540146.33499999996</v>
      </c>
      <c r="C55" s="46">
        <v>6521191.0650000004</v>
      </c>
      <c r="D55" s="46">
        <v>14.852855786067275</v>
      </c>
      <c r="E55" s="46">
        <v>401.70002353328186</v>
      </c>
      <c r="F55" s="46">
        <v>1063.9860000000001</v>
      </c>
      <c r="G55" s="44">
        <v>0</v>
      </c>
      <c r="H55" s="46">
        <f>'Annual Heights'!G55-'Annual Heights'!F55</f>
        <v>-1.1000000000194632E-2</v>
      </c>
      <c r="I55" s="46">
        <f>'Annual Heights'!H55-'Annual Heights'!F55</f>
        <v>-5.6340000000000146</v>
      </c>
      <c r="J55" s="46">
        <f>'Annual Heights'!I55-'Annual Heights'!F55</f>
        <v>-9.2070000000001073</v>
      </c>
      <c r="K55" s="46">
        <f>'Annual Heights'!J55-'Annual Heights'!F55</f>
        <v>-13.524000000000115</v>
      </c>
      <c r="L55" s="46">
        <f>'Annual Heights'!K55-'Annual Heights'!F55</f>
        <v>-15.61200000000008</v>
      </c>
      <c r="M55" s="46">
        <f>'Annual Heights'!L55-'Annual Heights'!F55</f>
        <v>-23.749000000000024</v>
      </c>
      <c r="N55" s="46">
        <f>'Annual Heights'!M55-'Annual Heights'!F55</f>
        <v>-35.815000000000055</v>
      </c>
    </row>
    <row r="56" spans="1:14" x14ac:dyDescent="0.35">
      <c r="A56" s="44">
        <v>55</v>
      </c>
      <c r="B56" s="46">
        <v>540140.24600000004</v>
      </c>
      <c r="C56" s="46">
        <v>6521189.1050000004</v>
      </c>
      <c r="D56" s="46">
        <v>6.3966804671547086</v>
      </c>
      <c r="E56" s="46">
        <v>408.09670400043655</v>
      </c>
      <c r="F56" s="46">
        <v>1065.5640000000001</v>
      </c>
      <c r="G56" s="44">
        <v>0</v>
      </c>
      <c r="H56" s="46">
        <f>'Annual Heights'!G56-'Annual Heights'!F56</f>
        <v>-2.1560000000001764</v>
      </c>
      <c r="I56" s="46">
        <f>'Annual Heights'!H56-'Annual Heights'!F56</f>
        <v>-9.1430000000000291</v>
      </c>
      <c r="J56" s="46">
        <f>'Annual Heights'!I56-'Annual Heights'!F56</f>
        <v>-11.860000000000127</v>
      </c>
      <c r="K56" s="46">
        <f>'Annual Heights'!J56-'Annual Heights'!F56</f>
        <v>-16.081000000000131</v>
      </c>
      <c r="L56" s="46">
        <f>'Annual Heights'!K56-'Annual Heights'!F56</f>
        <v>-16.542000000000144</v>
      </c>
      <c r="M56" s="46">
        <f>'Annual Heights'!L56-'Annual Heights'!F56</f>
        <v>-25.680000000000064</v>
      </c>
      <c r="N56" s="46">
        <f>'Annual Heights'!M56-'Annual Heights'!F56</f>
        <v>-36.772000000000162</v>
      </c>
    </row>
    <row r="57" spans="1:14" x14ac:dyDescent="0.35">
      <c r="A57" s="44">
        <v>56</v>
      </c>
      <c r="B57" s="46">
        <v>540134.40800000005</v>
      </c>
      <c r="C57" s="46">
        <v>6521186.9550000001</v>
      </c>
      <c r="D57" s="46">
        <v>6.2213136877569015</v>
      </c>
      <c r="E57" s="46">
        <v>414.31801768819344</v>
      </c>
      <c r="F57" s="46">
        <v>1066.836</v>
      </c>
      <c r="G57" s="44">
        <v>0</v>
      </c>
      <c r="H57" s="46">
        <f>'Annual Heights'!G57-'Annual Heights'!F57</f>
        <v>-4.15300000000002</v>
      </c>
      <c r="I57" s="46">
        <f>'Annual Heights'!H57-'Annual Heights'!F57</f>
        <v>-11.153999999999996</v>
      </c>
      <c r="J57" s="46">
        <f>'Annual Heights'!I57-'Annual Heights'!F57</f>
        <v>-14.127999999999929</v>
      </c>
      <c r="K57" s="46">
        <f>'Annual Heights'!J57-'Annual Heights'!F57</f>
        <v>-16.575000000000045</v>
      </c>
      <c r="L57" s="46">
        <f>'Annual Heights'!K57-'Annual Heights'!F57</f>
        <v>-17.231999999999971</v>
      </c>
      <c r="M57" s="46">
        <f>'Annual Heights'!L57-'Annual Heights'!F57</f>
        <v>-26.180000000000064</v>
      </c>
      <c r="N57" s="46">
        <f>'Annual Heights'!M57-'Annual Heights'!F57</f>
        <v>-38.240000000000009</v>
      </c>
    </row>
    <row r="58" spans="1:14" x14ac:dyDescent="0.35">
      <c r="A58" s="44">
        <v>57</v>
      </c>
      <c r="B58" s="46">
        <v>540129.25300000003</v>
      </c>
      <c r="C58" s="46">
        <v>6521185.1569999997</v>
      </c>
      <c r="D58" s="46">
        <v>5.4595630779201025</v>
      </c>
      <c r="E58" s="46">
        <v>419.77758076611354</v>
      </c>
      <c r="F58" s="46">
        <v>1068.184</v>
      </c>
      <c r="G58" s="44">
        <v>0</v>
      </c>
      <c r="H58" s="46">
        <f>'Annual Heights'!G58-'Annual Heights'!F58</f>
        <v>-6.8519999999998618</v>
      </c>
      <c r="I58" s="46">
        <f>'Annual Heights'!H58-'Annual Heights'!F58</f>
        <v>-13.180000000000064</v>
      </c>
      <c r="J58" s="46">
        <f>'Annual Heights'!I58-'Annual Heights'!F58</f>
        <v>-18.020999999999958</v>
      </c>
      <c r="K58" s="46">
        <f>'Annual Heights'!J58-'Annual Heights'!F58</f>
        <v>-16.550999999999931</v>
      </c>
      <c r="L58" s="46">
        <f>'Annual Heights'!K58-'Annual Heights'!F58</f>
        <v>-17.815000000000055</v>
      </c>
      <c r="M58" s="46">
        <f>'Annual Heights'!L58-'Annual Heights'!F58</f>
        <v>-27.302999999999884</v>
      </c>
      <c r="N58" s="46">
        <f>'Annual Heights'!M58-'Annual Heights'!F58</f>
        <v>-39.090999999999894</v>
      </c>
    </row>
    <row r="59" spans="1:14" x14ac:dyDescent="0.35">
      <c r="A59" s="44">
        <v>58</v>
      </c>
      <c r="B59" s="46">
        <v>540122.59699999995</v>
      </c>
      <c r="C59" s="46">
        <v>6521182.2209999999</v>
      </c>
      <c r="D59" s="46">
        <v>7.2747805464880155</v>
      </c>
      <c r="E59" s="46">
        <v>427.05236131260153</v>
      </c>
      <c r="F59" s="46">
        <v>1069.4349999999999</v>
      </c>
      <c r="G59" s="44">
        <v>0</v>
      </c>
      <c r="H59" s="46">
        <f>'Annual Heights'!G59-'Annual Heights'!F59</f>
        <v>-8.6579999999999018</v>
      </c>
      <c r="I59" s="46">
        <f>'Annual Heights'!H59-'Annual Heights'!F59</f>
        <v>-15.33199999999988</v>
      </c>
      <c r="K59" s="46">
        <f>'Annual Heights'!J59-'Annual Heights'!F59</f>
        <v>-17.291999999999916</v>
      </c>
      <c r="L59" s="46">
        <f>'Annual Heights'!K59-'Annual Heights'!F59</f>
        <v>-18.179999999999836</v>
      </c>
      <c r="M59" s="46">
        <f>'Annual Heights'!L59-'Annual Heights'!F59</f>
        <v>-27.815000000000055</v>
      </c>
      <c r="N59" s="46">
        <f>'Annual Heights'!M59-'Annual Heights'!F59</f>
        <v>-40.942000000000007</v>
      </c>
    </row>
    <row r="60" spans="1:14" x14ac:dyDescent="0.35">
      <c r="A60" s="44">
        <v>59</v>
      </c>
      <c r="B60" s="46">
        <v>540114.53899999999</v>
      </c>
      <c r="C60" s="46">
        <v>6521180.2599999998</v>
      </c>
      <c r="D60" s="46">
        <v>8.2931830439142225</v>
      </c>
      <c r="E60" s="46">
        <v>435.34554435651575</v>
      </c>
      <c r="F60" s="46">
        <v>1070.115</v>
      </c>
      <c r="G60" s="44">
        <v>0</v>
      </c>
      <c r="H60" s="46">
        <f>'Annual Heights'!G60-'Annual Heights'!F60</f>
        <v>-9.2970000000000255</v>
      </c>
      <c r="I60" s="46">
        <f>'Annual Heights'!H60-'Annual Heights'!F60</f>
        <v>-15.145999999999958</v>
      </c>
      <c r="J60" s="46">
        <f>'Annual Heights'!I60-'Annual Heights'!F60</f>
        <v>-17.297000000000025</v>
      </c>
      <c r="K60" s="46">
        <f>'Annual Heights'!J60-'Annual Heights'!F60</f>
        <v>-16.092000000000098</v>
      </c>
      <c r="L60" s="46">
        <f>'Annual Heights'!K60-'Annual Heights'!F60</f>
        <v>-16.652000000000044</v>
      </c>
      <c r="M60" s="46">
        <f>'Annual Heights'!L60-'Annual Heights'!F60</f>
        <v>-27.919000000000096</v>
      </c>
      <c r="N60" s="46">
        <f>'Annual Heights'!M60-'Annual Heights'!F60</f>
        <v>-42.111000000000104</v>
      </c>
    </row>
    <row r="61" spans="1:14" x14ac:dyDescent="0.35">
      <c r="A61" s="44">
        <v>60</v>
      </c>
      <c r="B61" s="46">
        <v>540107.11699999997</v>
      </c>
      <c r="C61" s="46">
        <v>6521177.1359999999</v>
      </c>
      <c r="D61" s="46">
        <v>8.0526678808504215</v>
      </c>
      <c r="E61" s="46">
        <v>443.39821223736618</v>
      </c>
      <c r="F61" s="46">
        <v>1070.8530000000001</v>
      </c>
      <c r="G61" s="44">
        <v>0</v>
      </c>
      <c r="H61" s="46">
        <f>'Annual Heights'!G61-'Annual Heights'!F61</f>
        <v>-8.9970000000000709</v>
      </c>
      <c r="I61" s="46">
        <f>'Annual Heights'!H61-'Annual Heights'!F61</f>
        <v>-14.374000000000024</v>
      </c>
      <c r="J61" s="46">
        <f>'Annual Heights'!I61-'Annual Heights'!F61</f>
        <v>-17.179000000000087</v>
      </c>
      <c r="K61" s="46">
        <f>'Annual Heights'!J61-'Annual Heights'!F61</f>
        <v>-15.643000000000029</v>
      </c>
      <c r="L61" s="46">
        <f>'Annual Heights'!K61-'Annual Heights'!F61</f>
        <v>-16.972999999999956</v>
      </c>
      <c r="M61" s="46">
        <f>'Annual Heights'!L61-'Annual Heights'!F61</f>
        <v>-28.972999999999956</v>
      </c>
      <c r="N61" s="46">
        <f>'Annual Heights'!M61-'Annual Heights'!F61</f>
        <v>-43.708000000000084</v>
      </c>
    </row>
    <row r="62" spans="1:14" x14ac:dyDescent="0.35">
      <c r="A62" s="44">
        <v>61</v>
      </c>
      <c r="B62" s="46">
        <v>540099.32900000003</v>
      </c>
      <c r="C62" s="46">
        <v>6521174.7570000002</v>
      </c>
      <c r="D62" s="46">
        <v>8.1432539563609918</v>
      </c>
      <c r="E62" s="46">
        <v>451.54146619372716</v>
      </c>
      <c r="F62" s="46">
        <v>1071.269</v>
      </c>
      <c r="G62" s="44">
        <v>0</v>
      </c>
      <c r="H62" s="46">
        <f>'Annual Heights'!G62-'Annual Heights'!F62</f>
        <v>-8.5730000000000928</v>
      </c>
      <c r="I62" s="46">
        <f>'Annual Heights'!H62-'Annual Heights'!F62</f>
        <v>-12.589999999999918</v>
      </c>
      <c r="J62" s="46">
        <f>'Annual Heights'!I62-'Annual Heights'!F62</f>
        <v>-16.174999999999955</v>
      </c>
      <c r="K62" s="46">
        <f>'Annual Heights'!J62-'Annual Heights'!F62</f>
        <v>-15.548999999999978</v>
      </c>
      <c r="L62" s="46">
        <f>'Annual Heights'!K62-'Annual Heights'!F62</f>
        <v>-17.092000000000098</v>
      </c>
      <c r="M62" s="46">
        <f>'Annual Heights'!L62-'Annual Heights'!F62</f>
        <v>-28.852000000000089</v>
      </c>
      <c r="N62" s="46">
        <f>'Annual Heights'!M62-'Annual Heights'!F62</f>
        <v>-45.194999999999936</v>
      </c>
    </row>
    <row r="63" spans="1:14" x14ac:dyDescent="0.35">
      <c r="A63" s="44">
        <v>62</v>
      </c>
      <c r="B63" s="46">
        <v>540092.15099999995</v>
      </c>
      <c r="C63" s="46">
        <v>6521172.642</v>
      </c>
      <c r="D63" s="46">
        <v>7.4831082447060959</v>
      </c>
      <c r="E63" s="46">
        <v>459.02457443843326</v>
      </c>
      <c r="F63" s="46">
        <v>1071.1469999999999</v>
      </c>
      <c r="G63" s="44">
        <v>0</v>
      </c>
      <c r="H63" s="46">
        <f>'Annual Heights'!G63-'Annual Heights'!F63</f>
        <v>-7.9589999999998327</v>
      </c>
      <c r="I63" s="46">
        <f>'Annual Heights'!H63-'Annual Heights'!F63</f>
        <v>-11.127999999999929</v>
      </c>
      <c r="J63" s="46">
        <f>'Annual Heights'!I63-'Annual Heights'!F63</f>
        <v>-15.33199999999988</v>
      </c>
      <c r="K63" s="46">
        <f>'Annual Heights'!J63-'Annual Heights'!F63</f>
        <v>-15.280999999999949</v>
      </c>
      <c r="L63" s="46">
        <f>'Annual Heights'!K63-'Annual Heights'!F63</f>
        <v>-16.467999999999847</v>
      </c>
      <c r="M63" s="46">
        <f>'Annual Heights'!L63-'Annual Heights'!F63</f>
        <v>-28.76299999999992</v>
      </c>
      <c r="N63" s="46">
        <f>'Annual Heights'!M63-'Annual Heights'!F63</f>
        <v>-46.095000000000027</v>
      </c>
    </row>
    <row r="64" spans="1:14" x14ac:dyDescent="0.35">
      <c r="A64" s="44">
        <v>63</v>
      </c>
      <c r="B64" s="46">
        <v>540084.41200000001</v>
      </c>
      <c r="C64" s="46">
        <v>6521170.0379999997</v>
      </c>
      <c r="D64" s="46">
        <v>8.1653497782149653</v>
      </c>
      <c r="E64" s="46">
        <v>467.18992421664825</v>
      </c>
      <c r="F64" s="46">
        <v>1071.048</v>
      </c>
      <c r="G64" s="44">
        <v>0</v>
      </c>
      <c r="H64" s="46">
        <f>'Annual Heights'!G64-'Annual Heights'!F64</f>
        <v>-7.2260000000001128</v>
      </c>
      <c r="I64" s="46">
        <f>'Annual Heights'!H64-'Annual Heights'!F64</f>
        <v>-10.945999999999913</v>
      </c>
      <c r="J64" s="46">
        <f>'Annual Heights'!I64-'Annual Heights'!F64</f>
        <v>-14.623000000000047</v>
      </c>
      <c r="K64" s="46">
        <f>'Annual Heights'!J64-'Annual Heights'!F64</f>
        <v>-14.944999999999936</v>
      </c>
      <c r="L64" s="46">
        <f>'Annual Heights'!K64-'Annual Heights'!F64</f>
        <v>-16.420000000000073</v>
      </c>
      <c r="M64" s="46">
        <f>'Annual Heights'!L64-'Annual Heights'!F64</f>
        <v>-29.134999999999991</v>
      </c>
      <c r="N64" s="46">
        <f>'Annual Heights'!M64-'Annual Heights'!F64</f>
        <v>-47.293999999999983</v>
      </c>
    </row>
    <row r="65" spans="1:14" x14ac:dyDescent="0.35">
      <c r="A65" s="44">
        <v>64</v>
      </c>
      <c r="B65" s="46">
        <v>540077.03399999999</v>
      </c>
      <c r="C65" s="46">
        <v>6521167.0439999998</v>
      </c>
      <c r="D65" s="46">
        <v>7.9623438760249794</v>
      </c>
      <c r="E65" s="46">
        <v>475.15226809267324</v>
      </c>
      <c r="F65" s="46">
        <v>1070.8119999999999</v>
      </c>
      <c r="G65" s="44">
        <v>0</v>
      </c>
      <c r="H65" s="46">
        <f>'Annual Heights'!G65-'Annual Heights'!F65</f>
        <v>-6.7929999999998927</v>
      </c>
      <c r="I65" s="46">
        <f>'Annual Heights'!H65-'Annual Heights'!F65</f>
        <v>-10.731999999999971</v>
      </c>
      <c r="J65" s="46">
        <f>'Annual Heights'!I65-'Annual Heights'!F65</f>
        <v>-14.236999999999853</v>
      </c>
      <c r="K65" s="46">
        <f>'Annual Heights'!J65-'Annual Heights'!F65</f>
        <v>-15.019000000000005</v>
      </c>
      <c r="L65" s="46">
        <f>'Annual Heights'!K65-'Annual Heights'!F65</f>
        <v>-16.444999999999936</v>
      </c>
      <c r="M65" s="46">
        <f>'Annual Heights'!L65-'Annual Heights'!F65</f>
        <v>-28.876999999999953</v>
      </c>
      <c r="N65" s="46">
        <f>'Annual Heights'!M65-'Annual Heights'!F65</f>
        <v>-48.67999999999995</v>
      </c>
    </row>
    <row r="66" spans="1:14" x14ac:dyDescent="0.35">
      <c r="A66" s="44">
        <v>65</v>
      </c>
      <c r="B66" s="46">
        <v>540070.29299999995</v>
      </c>
      <c r="C66" s="46">
        <v>6521164.5060000001</v>
      </c>
      <c r="D66" s="46">
        <v>7.2029525195602844</v>
      </c>
      <c r="E66" s="46">
        <v>482.35522061223355</v>
      </c>
      <c r="F66" s="46">
        <v>1070.2239999999999</v>
      </c>
      <c r="G66" s="44">
        <v>0</v>
      </c>
      <c r="H66" s="46">
        <f>'Annual Heights'!G66-'Annual Heights'!F66</f>
        <v>-6.487999999999829</v>
      </c>
      <c r="I66" s="46">
        <f>'Annual Heights'!H66-'Annual Heights'!F66</f>
        <v>-10.175999999999931</v>
      </c>
      <c r="J66" s="46">
        <f>'Annual Heights'!I66-'Annual Heights'!F66</f>
        <v>-13.682000000000016</v>
      </c>
      <c r="K66" s="46">
        <f>'Annual Heights'!J66-'Annual Heights'!F66</f>
        <v>-14.733999999999924</v>
      </c>
      <c r="L66" s="46">
        <f>'Annual Heights'!K66-'Annual Heights'!F66</f>
        <v>-16.509999999999991</v>
      </c>
      <c r="M66" s="46">
        <f>'Annual Heights'!L66-'Annual Heights'!F66</f>
        <v>-29.050999999999931</v>
      </c>
      <c r="N66" s="46">
        <f>'Annual Heights'!M66-'Annual Heights'!F66</f>
        <v>-49.575999999999908</v>
      </c>
    </row>
    <row r="67" spans="1:14" x14ac:dyDescent="0.35">
      <c r="A67" s="44">
        <v>66</v>
      </c>
      <c r="B67" s="46">
        <v>540064.09199999995</v>
      </c>
      <c r="C67" s="46">
        <v>6521162.2889999999</v>
      </c>
      <c r="D67" s="46">
        <v>6.5853997601363892</v>
      </c>
      <c r="E67" s="46">
        <v>488.94062037236995</v>
      </c>
      <c r="F67" s="46">
        <v>1069.3979999999999</v>
      </c>
      <c r="G67" s="44">
        <v>0</v>
      </c>
      <c r="H67" s="46">
        <f>'Annual Heights'!G67-'Annual Heights'!F67</f>
        <v>-6.2869999999998072</v>
      </c>
      <c r="I67" s="46">
        <f>'Annual Heights'!H67-'Annual Heights'!F67</f>
        <v>-9.5809999999999036</v>
      </c>
      <c r="J67" s="46">
        <f>'Annual Heights'!I67-'Annual Heights'!F67</f>
        <v>-13.492999999999938</v>
      </c>
      <c r="K67" s="46">
        <f>'Annual Heights'!J67-'Annual Heights'!F67</f>
        <v>-14.617999999999938</v>
      </c>
      <c r="L67" s="46">
        <f>'Annual Heights'!K67-'Annual Heights'!F67</f>
        <v>-16.221000000000004</v>
      </c>
      <c r="M67" s="46">
        <f>'Annual Heights'!L67-'Annual Heights'!F67</f>
        <v>-28.702999999999975</v>
      </c>
      <c r="N67" s="46">
        <f>'Annual Heights'!M67-'Annual Heights'!F67</f>
        <v>-50.010999999999967</v>
      </c>
    </row>
    <row r="68" spans="1:14" x14ac:dyDescent="0.35">
      <c r="A68" s="44">
        <v>67</v>
      </c>
      <c r="B68" s="46">
        <v>540056.13600000006</v>
      </c>
      <c r="C68" s="46">
        <v>6521159.9270000001</v>
      </c>
      <c r="D68" s="46">
        <v>8.2992156254051768</v>
      </c>
      <c r="E68" s="46">
        <v>497.23983599777512</v>
      </c>
      <c r="F68" s="46">
        <v>1068.318</v>
      </c>
      <c r="G68" s="44">
        <v>0</v>
      </c>
      <c r="H68" s="46">
        <f>'Annual Heights'!G68-'Annual Heights'!F68</f>
        <v>-4.8170000000000073</v>
      </c>
      <c r="I68" s="46">
        <f>'Annual Heights'!H68-'Annual Heights'!F68</f>
        <v>-8.9000000000000909</v>
      </c>
      <c r="J68" s="46">
        <f>'Annual Heights'!I68-'Annual Heights'!F68</f>
        <v>-13.200000000000045</v>
      </c>
      <c r="K68" s="46">
        <f>'Annual Heights'!J68-'Annual Heights'!F68</f>
        <v>-14.603000000000065</v>
      </c>
      <c r="L68" s="46">
        <f>'Annual Heights'!K68-'Annual Heights'!F68</f>
        <v>-16.966999999999871</v>
      </c>
      <c r="M68" s="46">
        <f>'Annual Heights'!L68-'Annual Heights'!F68</f>
        <v>-28.614000000000033</v>
      </c>
      <c r="N68" s="46">
        <f>'Annual Heights'!M68-'Annual Heights'!F68</f>
        <v>-50.394999999999982</v>
      </c>
    </row>
    <row r="69" spans="1:14" x14ac:dyDescent="0.35">
      <c r="A69" s="44">
        <v>68</v>
      </c>
      <c r="B69" s="46">
        <v>540049.03399999999</v>
      </c>
      <c r="C69" s="46">
        <v>6521157.7290000003</v>
      </c>
      <c r="D69" s="46">
        <v>7.4343532334962603</v>
      </c>
      <c r="E69" s="46">
        <v>504.67418923127138</v>
      </c>
      <c r="F69" s="46">
        <v>1066.789</v>
      </c>
      <c r="G69" s="44">
        <v>0</v>
      </c>
      <c r="H69" s="46">
        <f>'Annual Heights'!G69-'Annual Heights'!F69</f>
        <v>-4.0019999999999527</v>
      </c>
      <c r="I69" s="46">
        <f>'Annual Heights'!H69-'Annual Heights'!F69</f>
        <v>-8.23700000000008</v>
      </c>
      <c r="J69" s="46">
        <f>'Annual Heights'!I69-'Annual Heights'!F69</f>
        <v>-12.923000000000002</v>
      </c>
      <c r="K69" s="46">
        <f>'Annual Heights'!J69-'Annual Heights'!F69</f>
        <v>-14.067000000000007</v>
      </c>
      <c r="L69" s="46">
        <f>'Annual Heights'!K69-'Annual Heights'!F69</f>
        <v>-16.339999999999918</v>
      </c>
      <c r="M69" s="46">
        <f>'Annual Heights'!L69-'Annual Heights'!F69</f>
        <v>-28.5150000000001</v>
      </c>
      <c r="N69" s="46">
        <f>'Annual Heights'!M69-'Annual Heights'!F69</f>
        <v>-50.314999999999941</v>
      </c>
    </row>
    <row r="70" spans="1:14" x14ac:dyDescent="0.35">
      <c r="A70" s="44">
        <v>69</v>
      </c>
      <c r="B70" s="46">
        <v>540042.06200000003</v>
      </c>
      <c r="C70" s="46">
        <v>6521155.2060000002</v>
      </c>
      <c r="D70" s="46">
        <v>7.4144664676251182</v>
      </c>
      <c r="E70" s="46">
        <v>512.08865569889645</v>
      </c>
      <c r="F70" s="46">
        <v>1065.509</v>
      </c>
      <c r="G70" s="44">
        <v>0</v>
      </c>
      <c r="H70" s="46">
        <f>'Annual Heights'!G70-'Annual Heights'!F70</f>
        <v>-3.8959999999999582</v>
      </c>
      <c r="I70" s="46">
        <f>'Annual Heights'!H70-'Annual Heights'!F70</f>
        <v>-7.8800000000001091</v>
      </c>
      <c r="J70" s="46">
        <f>'Annual Heights'!I70-'Annual Heights'!F70</f>
        <v>-12.579999999999927</v>
      </c>
      <c r="K70" s="46">
        <f>'Annual Heights'!J70-'Annual Heights'!F70</f>
        <v>-13.914999999999964</v>
      </c>
      <c r="L70" s="46">
        <f>'Annual Heights'!K70-'Annual Heights'!F70</f>
        <v>-16.727000000000089</v>
      </c>
      <c r="M70" s="46">
        <f>'Annual Heights'!L70-'Annual Heights'!F70</f>
        <v>-28.663000000000011</v>
      </c>
      <c r="N70" s="46">
        <f>'Annual Heights'!M70-'Annual Heights'!F70</f>
        <v>-49.649000000000001</v>
      </c>
    </row>
    <row r="71" spans="1:14" x14ac:dyDescent="0.35">
      <c r="A71" s="44">
        <v>70</v>
      </c>
      <c r="B71" s="46">
        <v>540035.31200000003</v>
      </c>
      <c r="C71" s="46">
        <v>6521152.9539999999</v>
      </c>
      <c r="D71" s="46">
        <v>7.1157574439743607</v>
      </c>
      <c r="E71" s="46">
        <v>519.20441314287086</v>
      </c>
      <c r="F71" s="46">
        <v>1064.087</v>
      </c>
      <c r="G71" s="44">
        <v>0</v>
      </c>
      <c r="H71" s="46">
        <f>'Annual Heights'!G71-'Annual Heights'!F71</f>
        <v>-3.7819999999999254</v>
      </c>
      <c r="I71" s="46">
        <f>'Annual Heights'!H71-'Annual Heights'!F71</f>
        <v>-8.0090000000000146</v>
      </c>
      <c r="J71" s="46">
        <f>'Annual Heights'!I71-'Annual Heights'!F71</f>
        <v>-12.211000000000013</v>
      </c>
      <c r="K71" s="46">
        <f>'Annual Heights'!J71-'Annual Heights'!F71</f>
        <v>-13.769000000000005</v>
      </c>
      <c r="L71" s="46">
        <f>'Annual Heights'!K71-'Annual Heights'!F71</f>
        <v>-16.955999999999904</v>
      </c>
      <c r="M71" s="46">
        <f>'Annual Heights'!L71-'Annual Heights'!F71</f>
        <v>-28.470000000000027</v>
      </c>
      <c r="N71" s="46">
        <f>'Annual Heights'!M71-'Annual Heights'!F71</f>
        <v>-48.343999999999937</v>
      </c>
    </row>
    <row r="72" spans="1:14" x14ac:dyDescent="0.35">
      <c r="A72" s="44">
        <v>71</v>
      </c>
      <c r="B72" s="46">
        <v>540028.41399999999</v>
      </c>
      <c r="C72" s="46">
        <v>6521151.5489999996</v>
      </c>
      <c r="D72" s="46">
        <v>7.0396327319931604</v>
      </c>
      <c r="E72" s="46">
        <v>526.24404587486401</v>
      </c>
      <c r="F72" s="46">
        <v>1062.6579999999999</v>
      </c>
      <c r="G72" s="44">
        <v>0</v>
      </c>
      <c r="H72" s="46">
        <f>'Annual Heights'!G72-'Annual Heights'!F72</f>
        <v>-2.9239999999999782</v>
      </c>
      <c r="I72" s="46">
        <f>'Annual Heights'!H72-'Annual Heights'!F72</f>
        <v>-7.3409999999998945</v>
      </c>
      <c r="J72" s="46">
        <f>'Annual Heights'!I72-'Annual Heights'!F72</f>
        <v>-12.0949999999998</v>
      </c>
      <c r="K72" s="46">
        <f>'Annual Heights'!J72-'Annual Heights'!F72</f>
        <v>-13.664999999999964</v>
      </c>
      <c r="L72" s="46">
        <f>'Annual Heights'!K72-'Annual Heights'!F72</f>
        <v>-17.023999999999887</v>
      </c>
      <c r="M72" s="46">
        <f>'Annual Heights'!L72-'Annual Heights'!F72</f>
        <v>-28.273999999999887</v>
      </c>
      <c r="N72" s="46">
        <f>'Annual Heights'!M72-'Annual Heights'!F72</f>
        <v>-45.411999999999921</v>
      </c>
    </row>
    <row r="73" spans="1:14" x14ac:dyDescent="0.35">
      <c r="A73" s="44">
        <v>72</v>
      </c>
      <c r="B73" s="46">
        <v>540021.19700000004</v>
      </c>
      <c r="C73" s="46">
        <v>6521149.8660000004</v>
      </c>
      <c r="D73" s="46">
        <v>7.4106395133441438</v>
      </c>
      <c r="E73" s="46">
        <v>533.65468538820812</v>
      </c>
      <c r="F73" s="46">
        <v>1061</v>
      </c>
      <c r="G73" s="44">
        <v>0</v>
      </c>
      <c r="H73" s="46">
        <f>'Annual Heights'!G73-'Annual Heights'!F73</f>
        <v>-3.5090000000000146</v>
      </c>
      <c r="I73" s="46">
        <f>'Annual Heights'!H73-'Annual Heights'!F73</f>
        <v>-8.5660000000000309</v>
      </c>
      <c r="J73" s="46">
        <f>'Annual Heights'!I73-'Annual Heights'!F73</f>
        <v>-11.582000000000107</v>
      </c>
      <c r="K73" s="46">
        <f>'Annual Heights'!J73-'Annual Heights'!F73</f>
        <v>-13.611000000000104</v>
      </c>
      <c r="L73" s="46">
        <f>'Annual Heights'!K73-'Annual Heights'!F73</f>
        <v>-16.680000000000064</v>
      </c>
      <c r="M73" s="46">
        <f>'Annual Heights'!L73-'Annual Heights'!F73</f>
        <v>-27.634999999999991</v>
      </c>
      <c r="N73" s="46">
        <f>'Annual Heights'!M73-'Annual Heights'!F73</f>
        <v>-42.647000000000048</v>
      </c>
    </row>
    <row r="74" spans="1:14" x14ac:dyDescent="0.35">
      <c r="A74" s="44">
        <v>73</v>
      </c>
      <c r="B74" s="46">
        <v>540015.098</v>
      </c>
      <c r="C74" s="46">
        <v>6521148.892</v>
      </c>
      <c r="D74" s="46">
        <v>6.1762834294845854</v>
      </c>
      <c r="E74" s="46">
        <v>539.83096881769268</v>
      </c>
      <c r="F74" s="46">
        <v>1058.5920000000001</v>
      </c>
      <c r="G74" s="44">
        <v>0</v>
      </c>
      <c r="H74" s="46">
        <f>'Annual Heights'!G74-'Annual Heights'!F74</f>
        <v>-2.0900000000001455</v>
      </c>
      <c r="I74" s="46">
        <f>'Annual Heights'!H74-'Annual Heights'!F74</f>
        <v>-6.8460000000000036</v>
      </c>
      <c r="J74" s="46">
        <f>'Annual Heights'!I74-'Annual Heights'!F74</f>
        <v>-9.9700000000000273</v>
      </c>
      <c r="K74" s="46">
        <f>'Annual Heights'!J74-'Annual Heights'!F74</f>
        <v>-12.355000000000018</v>
      </c>
      <c r="L74" s="46">
        <f>'Annual Heights'!K74-'Annual Heights'!F74</f>
        <v>-15.440000000000055</v>
      </c>
      <c r="M74" s="46">
        <f>'Annual Heights'!L74-'Annual Heights'!F74</f>
        <v>-26.092000000000098</v>
      </c>
      <c r="N74" s="46">
        <f>'Annual Heights'!M74-'Annual Heights'!F74</f>
        <v>-39.414000000000101</v>
      </c>
    </row>
    <row r="75" spans="1:14" x14ac:dyDescent="0.35">
      <c r="A75" s="44">
        <v>74</v>
      </c>
      <c r="B75" s="46">
        <v>540007.04</v>
      </c>
      <c r="C75" s="46">
        <v>6521148.0899999999</v>
      </c>
      <c r="D75" s="46">
        <v>8.0978125441131734</v>
      </c>
      <c r="E75" s="46">
        <v>547.92878136180582</v>
      </c>
      <c r="F75" s="46">
        <v>1057.9480000000001</v>
      </c>
      <c r="G75" s="44">
        <v>0</v>
      </c>
      <c r="H75" s="46">
        <f>'Annual Heights'!G75-'Annual Heights'!F75</f>
        <v>-2.4440000000001874</v>
      </c>
      <c r="I75" s="46">
        <f>'Annual Heights'!H75-'Annual Heights'!F75</f>
        <v>-6.1150000000000091</v>
      </c>
      <c r="J75" s="46">
        <f>'Annual Heights'!I75-'Annual Heights'!F75</f>
        <v>-11.663999999999987</v>
      </c>
      <c r="K75" s="46">
        <f>'Annual Heights'!J75-'Annual Heights'!F75</f>
        <v>-13.092000000000098</v>
      </c>
      <c r="L75" s="46">
        <f>'Annual Heights'!K75-'Annual Heights'!F75</f>
        <v>-16.397000000000162</v>
      </c>
      <c r="M75" s="46">
        <f>'Annual Heights'!L75-'Annual Heights'!F75</f>
        <v>-25.294000000000096</v>
      </c>
      <c r="N75" s="46">
        <f>'Annual Heights'!M75-'Annual Heights'!F75</f>
        <v>-38.117000000000075</v>
      </c>
    </row>
    <row r="76" spans="1:14" x14ac:dyDescent="0.35">
      <c r="A76" s="44">
        <v>75</v>
      </c>
      <c r="B76" s="46">
        <v>539998.42200000002</v>
      </c>
      <c r="C76" s="46">
        <v>6521144.9890000001</v>
      </c>
      <c r="D76" s="46">
        <v>9.1589368924016004</v>
      </c>
      <c r="E76" s="46">
        <v>557.0877182542074</v>
      </c>
      <c r="F76" s="46">
        <v>1058.183</v>
      </c>
      <c r="G76" s="44">
        <v>0</v>
      </c>
      <c r="H76" s="46">
        <f>'Annual Heights'!G76-'Annual Heights'!F76</f>
        <v>-7.3209999999999127</v>
      </c>
      <c r="I76" s="46">
        <f>'Annual Heights'!H76-'Annual Heights'!F76</f>
        <v>-8.4790000000000418</v>
      </c>
      <c r="J76" s="46">
        <f>'Annual Heights'!I76-'Annual Heights'!F76</f>
        <v>-12.590999999999894</v>
      </c>
      <c r="K76" s="46">
        <f>'Annual Heights'!J76-'Annual Heights'!F76</f>
        <v>-14.821999999999889</v>
      </c>
      <c r="L76" s="46">
        <f>'Annual Heights'!K76-'Annual Heights'!F76</f>
        <v>-17.751999999999953</v>
      </c>
      <c r="M76" s="46">
        <f>'Annual Heights'!L76-'Annual Heights'!F76</f>
        <v>-25.950000000000045</v>
      </c>
      <c r="N76" s="46">
        <f>'Annual Heights'!M76-'Annual Heights'!F76</f>
        <v>-37.547000000000025</v>
      </c>
    </row>
    <row r="77" spans="1:14" x14ac:dyDescent="0.35">
      <c r="A77" s="44">
        <v>76</v>
      </c>
      <c r="B77" s="46">
        <v>539990.72600000002</v>
      </c>
      <c r="C77" s="46">
        <v>6521140.9610000001</v>
      </c>
      <c r="D77" s="46">
        <v>8.6863801436157786</v>
      </c>
      <c r="E77" s="46">
        <v>565.7740983978232</v>
      </c>
      <c r="F77" s="46">
        <v>1059.46</v>
      </c>
      <c r="G77" s="44">
        <v>0</v>
      </c>
      <c r="H77" s="46">
        <f>'Annual Heights'!G77-'Annual Heights'!F77</f>
        <v>-6.9750000000001364</v>
      </c>
      <c r="I77" s="46">
        <f>'Annual Heights'!H77-'Annual Heights'!F77</f>
        <v>-9.56899999999996</v>
      </c>
      <c r="J77" s="46">
        <f>'Annual Heights'!I77-'Annual Heights'!F77</f>
        <v>-15.606999999999971</v>
      </c>
      <c r="K77" s="46">
        <f>'Annual Heights'!J77-'Annual Heights'!F77</f>
        <v>-16.988000000000056</v>
      </c>
      <c r="L77" s="46">
        <f>'Annual Heights'!K77-'Annual Heights'!F77</f>
        <v>-16.808999999999969</v>
      </c>
      <c r="M77" s="46">
        <f>'Annual Heights'!L77-'Annual Heights'!F77</f>
        <v>-26.94399999999996</v>
      </c>
      <c r="N77" s="46">
        <f>'Annual Heights'!M77-'Annual Heights'!F77</f>
        <v>-38.95900000000006</v>
      </c>
    </row>
    <row r="78" spans="1:14" x14ac:dyDescent="0.35">
      <c r="A78" s="44">
        <v>77</v>
      </c>
      <c r="B78" s="46">
        <v>539984.36800000002</v>
      </c>
      <c r="C78" s="46">
        <v>6521137.7149999999</v>
      </c>
      <c r="D78" s="46">
        <v>7.1386749472072477</v>
      </c>
      <c r="E78" s="46">
        <v>572.91277334503047</v>
      </c>
      <c r="F78" s="46">
        <v>1059.71</v>
      </c>
      <c r="G78" s="44">
        <v>0</v>
      </c>
      <c r="H78" s="46">
        <f>'Annual Heights'!G78-'Annual Heights'!F78</f>
        <v>-6.5750000000000455</v>
      </c>
      <c r="I78" s="46">
        <f>'Annual Heights'!H78-'Annual Heights'!F78</f>
        <v>-10.236000000000104</v>
      </c>
      <c r="J78" s="46">
        <f>'Annual Heights'!I78-'Annual Heights'!F78</f>
        <v>-15.622000000000071</v>
      </c>
      <c r="K78" s="46">
        <f>'Annual Heights'!J78-'Annual Heights'!F78</f>
        <v>-17.393000000000029</v>
      </c>
      <c r="L78" s="46">
        <f>'Annual Heights'!K78-'Annual Heights'!F78</f>
        <v>-15.934999999999945</v>
      </c>
      <c r="M78" s="46">
        <f>'Annual Heights'!L78-'Annual Heights'!F78</f>
        <v>-26.81899999999996</v>
      </c>
      <c r="N78" s="46">
        <f>'Annual Heights'!M78-'Annual Heights'!F78</f>
        <v>-40.307000000000016</v>
      </c>
    </row>
    <row r="79" spans="1:14" x14ac:dyDescent="0.35">
      <c r="A79" s="44">
        <v>78</v>
      </c>
      <c r="B79" s="46">
        <v>539977.49100000004</v>
      </c>
      <c r="C79" s="46">
        <v>6521134.3099999996</v>
      </c>
      <c r="D79" s="46">
        <v>7.6737965832748802</v>
      </c>
      <c r="E79" s="46">
        <v>580.58656992830538</v>
      </c>
      <c r="F79" s="46">
        <v>1060.2529999999999</v>
      </c>
      <c r="G79" s="44">
        <v>0</v>
      </c>
      <c r="H79" s="46">
        <f>'Annual Heights'!G79-'Annual Heights'!F79</f>
        <v>-6.7110000000000127</v>
      </c>
      <c r="I79" s="46">
        <f>'Annual Heights'!H79-'Annual Heights'!F79</f>
        <v>-10.735999999999876</v>
      </c>
      <c r="J79" s="46">
        <f>'Annual Heights'!I79-'Annual Heights'!F79</f>
        <v>-15.288000000000011</v>
      </c>
      <c r="K79" s="46">
        <f>'Annual Heights'!J79-'Annual Heights'!F79</f>
        <v>-17.682000000000016</v>
      </c>
      <c r="L79" s="46">
        <f>'Annual Heights'!K79-'Annual Heights'!F79</f>
        <v>-15.439999999999827</v>
      </c>
      <c r="M79" s="46">
        <f>'Annual Heights'!L79-'Annual Heights'!F79</f>
        <v>-27.000999999999976</v>
      </c>
      <c r="N79" s="46">
        <f>'Annual Heights'!M79-'Annual Heights'!F79</f>
        <v>-40.168999999999983</v>
      </c>
    </row>
    <row r="80" spans="1:14" x14ac:dyDescent="0.35">
      <c r="A80" s="44">
        <v>79</v>
      </c>
      <c r="B80" s="46">
        <v>539970.06000000006</v>
      </c>
      <c r="C80" s="46">
        <v>6521133.7410000004</v>
      </c>
      <c r="D80" s="46">
        <v>7.4527526457564512</v>
      </c>
      <c r="E80" s="46">
        <v>588.03932257406188</v>
      </c>
      <c r="F80" s="46">
        <v>1060.8800000000001</v>
      </c>
      <c r="G80" s="44">
        <v>0</v>
      </c>
      <c r="H80" s="46">
        <f>'Annual Heights'!G80-'Annual Heights'!F80</f>
        <v>-6.818000000000211</v>
      </c>
      <c r="I80" s="46">
        <f>'Annual Heights'!H80-'Annual Heights'!F80</f>
        <v>-11.185000000000173</v>
      </c>
      <c r="J80" s="46">
        <f>'Annual Heights'!I80-'Annual Heights'!F80</f>
        <v>-14.486000000000104</v>
      </c>
      <c r="K80" s="46">
        <f>'Annual Heights'!J80-'Annual Heights'!F80</f>
        <v>-17.40300000000002</v>
      </c>
      <c r="L80" s="46">
        <f>'Annual Heights'!K80-'Annual Heights'!F80</f>
        <v>-15.509000000000015</v>
      </c>
      <c r="M80" s="46">
        <f>'Annual Heights'!L80-'Annual Heights'!F80</f>
        <v>-27.574000000000069</v>
      </c>
      <c r="N80" s="46">
        <f>'Annual Heights'!M80-'Annual Heights'!F80</f>
        <v>-41.560000000000059</v>
      </c>
    </row>
    <row r="81" spans="1:15" x14ac:dyDescent="0.35">
      <c r="A81" s="44">
        <v>80</v>
      </c>
      <c r="B81" s="46">
        <v>539962.995</v>
      </c>
      <c r="C81" s="46">
        <v>6521129.5369999995</v>
      </c>
      <c r="D81" s="46">
        <v>8.2211824580126063</v>
      </c>
      <c r="E81" s="46">
        <v>596.26050503207443</v>
      </c>
      <c r="F81" s="46">
        <v>1061.932</v>
      </c>
      <c r="G81" s="44">
        <v>0</v>
      </c>
      <c r="H81" s="46">
        <f>'Annual Heights'!G81-'Annual Heights'!F81</f>
        <v>-9.2059999999999036</v>
      </c>
      <c r="I81" s="46">
        <f>'Annual Heights'!H81-'Annual Heights'!F81</f>
        <v>-11.368999999999915</v>
      </c>
      <c r="J81" s="46">
        <f>'Annual Heights'!I81-'Annual Heights'!F81</f>
        <v>-14.073000000000093</v>
      </c>
      <c r="K81" s="46">
        <f>'Annual Heights'!J81-'Annual Heights'!F81</f>
        <v>-17.528999999999996</v>
      </c>
      <c r="L81" s="46">
        <f>'Annual Heights'!K81-'Annual Heights'!F81</f>
        <v>-16.269000000000005</v>
      </c>
      <c r="M81" s="46">
        <f>'Annual Heights'!L81-'Annual Heights'!F81</f>
        <v>-28.270999999999958</v>
      </c>
      <c r="N81" s="46">
        <f>'Annual Heights'!M81-'Annual Heights'!F81</f>
        <v>-43.005999999999972</v>
      </c>
    </row>
    <row r="82" spans="1:15" x14ac:dyDescent="0.35">
      <c r="A82" s="44">
        <v>81</v>
      </c>
      <c r="B82" s="46">
        <v>539956.17099999997</v>
      </c>
      <c r="C82" s="46">
        <v>6521126.6140000001</v>
      </c>
      <c r="D82" s="46">
        <v>7.4236719349187084</v>
      </c>
      <c r="E82" s="46">
        <v>603.68417696699316</v>
      </c>
      <c r="F82" s="46">
        <v>1062.2439999999999</v>
      </c>
      <c r="G82" s="44">
        <v>0</v>
      </c>
      <c r="H82" s="46">
        <f>'Annual Heights'!G82-'Annual Heights'!F82</f>
        <v>-8.071999999999889</v>
      </c>
      <c r="I82" s="46">
        <f>'Annual Heights'!H82-'Annual Heights'!F82</f>
        <v>-11.016999999999825</v>
      </c>
      <c r="J82" s="46">
        <f>'Annual Heights'!I82-'Annual Heights'!F82</f>
        <v>-13.590999999999894</v>
      </c>
      <c r="K82" s="46">
        <f>'Annual Heights'!J82-'Annual Heights'!F82</f>
        <v>-17.255999999999858</v>
      </c>
      <c r="L82" s="46">
        <f>'Annual Heights'!K82-'Annual Heights'!F82</f>
        <v>-16.416999999999916</v>
      </c>
      <c r="M82" s="46">
        <f>'Annual Heights'!L82-'Annual Heights'!F82</f>
        <v>-28.577999999999975</v>
      </c>
      <c r="N82" s="46">
        <f>'Annual Heights'!M82-'Annual Heights'!F82</f>
        <v>-43.58199999999988</v>
      </c>
      <c r="O82" s="46">
        <f>'Annual Heights'!N82-'Annual Heights'!F82</f>
        <v>-74.125999999999863</v>
      </c>
    </row>
    <row r="83" spans="1:15" x14ac:dyDescent="0.35">
      <c r="A83" s="44">
        <v>82</v>
      </c>
      <c r="B83" s="46">
        <v>539947.83900000004</v>
      </c>
      <c r="C83" s="46">
        <v>6521124.9069999997</v>
      </c>
      <c r="D83" s="46">
        <v>8.5050616106127208</v>
      </c>
      <c r="E83" s="46">
        <v>612.18923857760592</v>
      </c>
      <c r="F83" s="46">
        <v>1062.213</v>
      </c>
      <c r="G83" s="44">
        <v>0</v>
      </c>
      <c r="H83" s="46">
        <f>'Annual Heights'!G83-'Annual Heights'!F83</f>
        <v>-7.8920000000000528</v>
      </c>
      <c r="I83" s="46">
        <f>'Annual Heights'!H83-'Annual Heights'!F83</f>
        <v>-10.807000000000016</v>
      </c>
      <c r="J83" s="46">
        <f>'Annual Heights'!I83-'Annual Heights'!F83</f>
        <v>-13.83400000000006</v>
      </c>
      <c r="K83" s="46">
        <f>'Annual Heights'!J83-'Annual Heights'!F83</f>
        <v>-17.098999999999933</v>
      </c>
      <c r="L83" s="46">
        <f>'Annual Heights'!K83-'Annual Heights'!F83</f>
        <v>-16.492999999999938</v>
      </c>
      <c r="M83" s="46">
        <f>'Annual Heights'!L83-'Annual Heights'!F83</f>
        <v>-29.004999999999882</v>
      </c>
      <c r="N83" s="46">
        <f>'Annual Heights'!M83-'Annual Heights'!F83</f>
        <v>-44.733999999999924</v>
      </c>
      <c r="O83" s="46">
        <f>'Annual Heights'!N83-'Annual Heights'!F83</f>
        <v>-74.754999999999882</v>
      </c>
    </row>
    <row r="84" spans="1:15" x14ac:dyDescent="0.35">
      <c r="A84" s="44">
        <v>83</v>
      </c>
      <c r="B84" s="46">
        <v>539939.56999999995</v>
      </c>
      <c r="C84" s="46">
        <v>6521123.818</v>
      </c>
      <c r="D84" s="46">
        <v>8.3404005899456806</v>
      </c>
      <c r="E84" s="46">
        <v>620.52963916755164</v>
      </c>
      <c r="F84" s="46">
        <v>1062.0029999999999</v>
      </c>
      <c r="G84" s="44">
        <v>0</v>
      </c>
      <c r="H84" s="46">
        <f>'Annual Heights'!G84-'Annual Heights'!F84</f>
        <v>-7.4369999999998981</v>
      </c>
      <c r="I84" s="46">
        <f>'Annual Heights'!H84-'Annual Heights'!F84</f>
        <v>-10.704999999999927</v>
      </c>
      <c r="J84" s="46">
        <f>'Annual Heights'!I84-'Annual Heights'!F84</f>
        <v>-13.914999999999964</v>
      </c>
      <c r="K84" s="46">
        <f>'Annual Heights'!J84-'Annual Heights'!F84</f>
        <v>-16.749000000000024</v>
      </c>
      <c r="L84" s="46">
        <f>'Annual Heights'!K84-'Annual Heights'!F84</f>
        <v>-16.854000000000042</v>
      </c>
      <c r="M84" s="46">
        <f>'Annual Heights'!L84-'Annual Heights'!F84</f>
        <v>-28.961000000000013</v>
      </c>
      <c r="N84" s="46">
        <f>'Annual Heights'!M84-'Annual Heights'!F84</f>
        <v>-45.406999999999925</v>
      </c>
    </row>
    <row r="85" spans="1:15" x14ac:dyDescent="0.35">
      <c r="A85" s="44">
        <v>84</v>
      </c>
      <c r="B85" s="46">
        <v>539931.554</v>
      </c>
      <c r="C85" s="46">
        <v>6521121.1979999999</v>
      </c>
      <c r="D85" s="46">
        <v>8.4333063504004588</v>
      </c>
      <c r="E85" s="46">
        <v>628.96294551795211</v>
      </c>
      <c r="F85" s="46">
        <v>1061.6300000000001</v>
      </c>
      <c r="G85" s="44">
        <v>0</v>
      </c>
      <c r="H85" s="46">
        <f>'Annual Heights'!G85-'Annual Heights'!F85</f>
        <v>-7.5060000000000855</v>
      </c>
      <c r="I85" s="46">
        <f>'Annual Heights'!H85-'Annual Heights'!F85</f>
        <v>-10.861000000000104</v>
      </c>
      <c r="J85" s="46">
        <f>'Annual Heights'!I85-'Annual Heights'!F85</f>
        <v>-13.955000000000155</v>
      </c>
      <c r="K85" s="46">
        <f>'Annual Heights'!J85-'Annual Heights'!F85</f>
        <v>-16.920000000000073</v>
      </c>
      <c r="L85" s="46">
        <f>'Annual Heights'!K85-'Annual Heights'!F85</f>
        <v>-17.167000000000144</v>
      </c>
      <c r="M85" s="46">
        <f>'Annual Heights'!L85-'Annual Heights'!F85</f>
        <v>-29.277000000000044</v>
      </c>
      <c r="N85" s="46">
        <f>'Annual Heights'!M85-'Annual Heights'!F85</f>
        <v>-46.244000000000142</v>
      </c>
    </row>
    <row r="86" spans="1:15" x14ac:dyDescent="0.35">
      <c r="A86" s="44">
        <v>85</v>
      </c>
      <c r="B86" s="46">
        <v>539923.34400000004</v>
      </c>
      <c r="C86" s="46">
        <v>6521118.3049999997</v>
      </c>
      <c r="D86" s="46">
        <v>8.704800342356716</v>
      </c>
      <c r="E86" s="46">
        <v>637.66774586030886</v>
      </c>
      <c r="F86" s="46">
        <v>1061.2380000000001</v>
      </c>
      <c r="G86" s="44">
        <v>0</v>
      </c>
      <c r="H86" s="46">
        <f>'Annual Heights'!G86-'Annual Heights'!F86</f>
        <v>-7.7870000000000346</v>
      </c>
      <c r="I86" s="46">
        <f>'Annual Heights'!H86-'Annual Heights'!F86</f>
        <v>-10.923000000000002</v>
      </c>
      <c r="J86" s="46">
        <f>'Annual Heights'!I86-'Annual Heights'!F86</f>
        <v>-14.163999999999987</v>
      </c>
      <c r="K86" s="46">
        <f>'Annual Heights'!J86-'Annual Heights'!F86</f>
        <v>-16.956000000000131</v>
      </c>
      <c r="L86" s="46">
        <f>'Annual Heights'!K86-'Annual Heights'!F86</f>
        <v>-17.256000000000085</v>
      </c>
      <c r="M86" s="46">
        <f>'Annual Heights'!L86-'Annual Heights'!F86</f>
        <v>-30.389000000000124</v>
      </c>
      <c r="N86" s="46">
        <f>'Annual Heights'!M86-'Annual Heights'!F86</f>
        <v>-47.176000000000045</v>
      </c>
    </row>
    <row r="87" spans="1:15" x14ac:dyDescent="0.35">
      <c r="A87" s="44">
        <v>86</v>
      </c>
      <c r="B87" s="46">
        <v>539915.98400000005</v>
      </c>
      <c r="C87" s="46">
        <v>6521115.2379999999</v>
      </c>
      <c r="D87" s="46">
        <v>7.9734615443109851</v>
      </c>
      <c r="E87" s="46">
        <v>645.64120740461988</v>
      </c>
      <c r="F87" s="46">
        <v>1060.48</v>
      </c>
      <c r="G87" s="44">
        <v>0</v>
      </c>
      <c r="H87" s="46">
        <f>'Annual Heights'!G87-'Annual Heights'!F87</f>
        <v>-6.94399999999996</v>
      </c>
      <c r="I87" s="46">
        <f>'Annual Heights'!H87-'Annual Heights'!F87</f>
        <v>-10.926999999999907</v>
      </c>
      <c r="J87" s="46">
        <f>'Annual Heights'!I87-'Annual Heights'!F87</f>
        <v>-14.15300000000002</v>
      </c>
      <c r="K87" s="46">
        <f>'Annual Heights'!J87-'Annual Heights'!F87</f>
        <v>-17.163000000000011</v>
      </c>
      <c r="L87" s="46">
        <f>'Annual Heights'!K87-'Annual Heights'!F87</f>
        <v>-17.38799999999992</v>
      </c>
      <c r="M87" s="46">
        <f>'Annual Heights'!L87-'Annual Heights'!F87</f>
        <v>-31.079999999999927</v>
      </c>
      <c r="N87" s="46">
        <f>'Annual Heights'!M87-'Annual Heights'!F87</f>
        <v>-47.793999999999983</v>
      </c>
    </row>
    <row r="88" spans="1:15" x14ac:dyDescent="0.35">
      <c r="A88" s="44">
        <v>87</v>
      </c>
      <c r="B88" s="46">
        <v>539908.66</v>
      </c>
      <c r="C88" s="46">
        <v>6521112.1189999999</v>
      </c>
      <c r="D88" s="46">
        <v>7.9604734155703367</v>
      </c>
      <c r="E88" s="46">
        <v>653.60168082019027</v>
      </c>
      <c r="F88" s="46">
        <v>1059.441</v>
      </c>
      <c r="G88" s="44">
        <v>0</v>
      </c>
      <c r="H88" s="46">
        <f>'Annual Heights'!G88-'Annual Heights'!F88</f>
        <v>-6.3949999999999818</v>
      </c>
      <c r="I88" s="46">
        <f>'Annual Heights'!H88-'Annual Heights'!F88</f>
        <v>-10.404999999999973</v>
      </c>
      <c r="J88" s="46">
        <f>'Annual Heights'!I88-'Annual Heights'!F88</f>
        <v>-13.641000000000076</v>
      </c>
      <c r="K88" s="46">
        <f>'Annual Heights'!J88-'Annual Heights'!F88</f>
        <v>-16.935999999999922</v>
      </c>
      <c r="L88" s="46">
        <f>'Annual Heights'!K88-'Annual Heights'!F88</f>
        <v>-17.422000000000025</v>
      </c>
      <c r="M88" s="46">
        <f>'Annual Heights'!L88-'Annual Heights'!F88</f>
        <v>-31.276000000000067</v>
      </c>
      <c r="N88" s="46">
        <f>'Annual Heights'!M88-'Annual Heights'!F88</f>
        <v>-47.850000000000023</v>
      </c>
    </row>
    <row r="89" spans="1:15" x14ac:dyDescent="0.35">
      <c r="A89" s="44">
        <v>88</v>
      </c>
      <c r="B89" s="46">
        <v>539901.69999999995</v>
      </c>
      <c r="C89" s="46">
        <v>6521107.8669999996</v>
      </c>
      <c r="D89" s="46">
        <v>8.1560470820054594</v>
      </c>
      <c r="E89" s="46">
        <v>661.75772790219571</v>
      </c>
      <c r="F89" s="46">
        <v>1058.2270000000001</v>
      </c>
      <c r="G89" s="44">
        <v>0</v>
      </c>
      <c r="H89" s="46">
        <f>'Annual Heights'!G89-'Annual Heights'!F89</f>
        <v>-6.3440000000000509</v>
      </c>
      <c r="I89" s="46">
        <f>'Annual Heights'!H89-'Annual Heights'!F89</f>
        <v>-9.5620000000001255</v>
      </c>
      <c r="J89" s="46">
        <f>'Annual Heights'!I89-'Annual Heights'!F89</f>
        <v>-13.41800000000012</v>
      </c>
      <c r="K89" s="46">
        <f>'Annual Heights'!J89-'Annual Heights'!F89</f>
        <v>-16.745000000000118</v>
      </c>
      <c r="L89" s="46">
        <f>'Annual Heights'!K89-'Annual Heights'!F89</f>
        <v>-17.34900000000016</v>
      </c>
      <c r="M89" s="46">
        <f>'Annual Heights'!L89-'Annual Heights'!F89</f>
        <v>-31.37700000000018</v>
      </c>
      <c r="N89" s="46">
        <f>'Annual Heights'!M89-'Annual Heights'!F89</f>
        <v>-47.69500000000005</v>
      </c>
    </row>
    <row r="90" spans="1:15" x14ac:dyDescent="0.35">
      <c r="A90" s="44">
        <v>89</v>
      </c>
      <c r="B90" s="46">
        <v>539895.71</v>
      </c>
      <c r="C90" s="46">
        <v>6521104.1260000002</v>
      </c>
      <c r="D90" s="46">
        <v>7.0622362602662214</v>
      </c>
      <c r="E90" s="46">
        <v>668.81996416246193</v>
      </c>
      <c r="F90" s="46">
        <v>1057.001</v>
      </c>
      <c r="G90" s="44">
        <v>0</v>
      </c>
      <c r="H90" s="46">
        <f>'Annual Heights'!G90-'Annual Heights'!F90</f>
        <v>-6.2239999999999327</v>
      </c>
      <c r="I90" s="46">
        <f>'Annual Heights'!H90-'Annual Heights'!F90</f>
        <v>-9.5049999999998818</v>
      </c>
      <c r="J90" s="46">
        <f>'Annual Heights'!I90-'Annual Heights'!F90</f>
        <v>-13.194999999999936</v>
      </c>
      <c r="K90" s="46">
        <f>'Annual Heights'!J90-'Annual Heights'!F90</f>
        <v>-16.585000000000036</v>
      </c>
      <c r="L90" s="46">
        <f>'Annual Heights'!K90-'Annual Heights'!F90</f>
        <v>-16.866999999999962</v>
      </c>
      <c r="M90" s="46">
        <f>'Annual Heights'!L90-'Annual Heights'!F90</f>
        <v>-31.322999999999865</v>
      </c>
      <c r="N90" s="46">
        <f>'Annual Heights'!M90-'Annual Heights'!F90</f>
        <v>-47.049999999999955</v>
      </c>
      <c r="O90" s="46">
        <f>'Annual Heights'!N90-'Annual Heights'!F90</f>
        <v>-75.599999999999909</v>
      </c>
    </row>
    <row r="91" spans="1:15" x14ac:dyDescent="0.35">
      <c r="A91" s="44">
        <v>90</v>
      </c>
      <c r="B91" s="46">
        <v>539889.451</v>
      </c>
      <c r="C91" s="46">
        <v>6521100.2309999997</v>
      </c>
      <c r="D91" s="46">
        <v>7.3719811450718327</v>
      </c>
      <c r="E91" s="46">
        <v>676.19194530753373</v>
      </c>
      <c r="F91" s="46">
        <v>1055.6010000000001</v>
      </c>
      <c r="G91" s="44">
        <v>0</v>
      </c>
      <c r="H91" s="46">
        <f>'Annual Heights'!G91-'Annual Heights'!F91</f>
        <v>-5.484000000000151</v>
      </c>
      <c r="I91" s="46">
        <f>'Annual Heights'!H91-'Annual Heights'!F91</f>
        <v>-10.026000000000067</v>
      </c>
      <c r="J91" s="46">
        <f>'Annual Heights'!I91-'Annual Heights'!F91</f>
        <v>-12.761000000000195</v>
      </c>
      <c r="K91" s="46">
        <f>'Annual Heights'!J91-'Annual Heights'!F91</f>
        <v>-16.202000000000226</v>
      </c>
      <c r="L91" s="46">
        <f>'Annual Heights'!K91-'Annual Heights'!F91</f>
        <v>-16.835000000000036</v>
      </c>
      <c r="M91" s="46">
        <f>'Annual Heights'!L91-'Annual Heights'!F91</f>
        <v>-30.954000000000178</v>
      </c>
      <c r="N91" s="46">
        <f>'Annual Heights'!M91-'Annual Heights'!F91</f>
        <v>-46.190000000000168</v>
      </c>
    </row>
    <row r="92" spans="1:15" x14ac:dyDescent="0.35">
      <c r="A92" s="44">
        <v>91</v>
      </c>
      <c r="B92" s="46">
        <v>539881.71900000004</v>
      </c>
      <c r="C92" s="46">
        <v>6521097.4469999997</v>
      </c>
      <c r="D92" s="46">
        <v>8.2179364806073885</v>
      </c>
      <c r="E92" s="46">
        <v>684.40988178814109</v>
      </c>
      <c r="F92" s="46">
        <v>1054.059</v>
      </c>
      <c r="G92" s="44">
        <v>0</v>
      </c>
      <c r="H92" s="46">
        <f>'Annual Heights'!G92-'Annual Heights'!F92</f>
        <v>-5.6710000000000491</v>
      </c>
      <c r="I92" s="46">
        <f>'Annual Heights'!H92-'Annual Heights'!F92</f>
        <v>-9.9600000000000364</v>
      </c>
      <c r="J92" s="46">
        <f>'Annual Heights'!I92-'Annual Heights'!F92</f>
        <v>-12.483999999999924</v>
      </c>
      <c r="K92" s="46">
        <f>'Annual Heights'!J92-'Annual Heights'!F92</f>
        <v>-16.116999999999962</v>
      </c>
      <c r="L92" s="46">
        <f>'Annual Heights'!K92-'Annual Heights'!F92</f>
        <v>-16.739000000000033</v>
      </c>
      <c r="M92" s="46">
        <f>'Annual Heights'!L92-'Annual Heights'!F92</f>
        <v>-30.217999999999961</v>
      </c>
      <c r="N92" s="46">
        <f>'Annual Heights'!M92-'Annual Heights'!F92</f>
        <v>-45.305999999999926</v>
      </c>
    </row>
    <row r="93" spans="1:15" x14ac:dyDescent="0.35">
      <c r="A93" s="44">
        <v>92</v>
      </c>
      <c r="B93" s="46">
        <v>539874.85499999998</v>
      </c>
      <c r="C93" s="46">
        <v>6521097.25</v>
      </c>
      <c r="D93" s="46">
        <v>6.8668264140502266</v>
      </c>
      <c r="E93" s="46">
        <v>691.27670820219134</v>
      </c>
      <c r="F93" s="46">
        <v>1052.8499999999999</v>
      </c>
      <c r="G93" s="44">
        <v>0</v>
      </c>
      <c r="H93" s="46">
        <f>'Annual Heights'!G93-'Annual Heights'!F93</f>
        <v>-6.0469999999997981</v>
      </c>
      <c r="I93" s="46">
        <f>'Annual Heights'!H93-'Annual Heights'!F93</f>
        <v>-8.612999999999829</v>
      </c>
      <c r="J93" s="46">
        <f>'Annual Heights'!I93-'Annual Heights'!F93</f>
        <v>-11.513999999999896</v>
      </c>
      <c r="K93" s="46">
        <f>'Annual Heights'!J93-'Annual Heights'!F93</f>
        <v>-16.829999999999927</v>
      </c>
      <c r="L93" s="46">
        <f>'Annual Heights'!K93-'Annual Heights'!F93</f>
        <v>-16.983999999999924</v>
      </c>
      <c r="M93" s="46">
        <f>'Annual Heights'!L93-'Annual Heights'!F93</f>
        <v>-29.545999999999935</v>
      </c>
      <c r="N93" s="46">
        <f>'Annual Heights'!M93-'Annual Heights'!F93</f>
        <v>-44.584999999999923</v>
      </c>
    </row>
    <row r="94" spans="1:15" x14ac:dyDescent="0.35">
      <c r="A94" s="44">
        <v>93</v>
      </c>
      <c r="B94" s="46">
        <v>539867.17200000002</v>
      </c>
      <c r="C94" s="46">
        <v>6521096.4249999998</v>
      </c>
      <c r="D94" s="46">
        <v>7.7271672687800859</v>
      </c>
      <c r="E94" s="46">
        <v>699.00387547097148</v>
      </c>
      <c r="F94" s="46">
        <v>1051.51</v>
      </c>
      <c r="G94" s="44">
        <v>0</v>
      </c>
      <c r="H94" s="46">
        <f>'Annual Heights'!G94-'Annual Heights'!F94</f>
        <v>-6.6199999999998909</v>
      </c>
      <c r="I94" s="46">
        <f>'Annual Heights'!H94-'Annual Heights'!F94</f>
        <v>-8.1839999999999691</v>
      </c>
      <c r="J94" s="46">
        <f>'Annual Heights'!I94-'Annual Heights'!F94</f>
        <v>-11.622000000000071</v>
      </c>
      <c r="L94" s="46">
        <f>'Annual Heights'!K94-'Annual Heights'!F94</f>
        <v>-17.58400000000006</v>
      </c>
      <c r="M94" s="46">
        <f>'Annual Heights'!L94-'Annual Heights'!F94</f>
        <v>-28.900999999999954</v>
      </c>
      <c r="N94" s="46">
        <f>'Annual Heights'!M94-'Annual Heights'!F94</f>
        <v>-43.384000000000015</v>
      </c>
    </row>
    <row r="95" spans="1:15" x14ac:dyDescent="0.35">
      <c r="A95" s="44">
        <v>94</v>
      </c>
      <c r="B95" s="46">
        <v>539859.86899999995</v>
      </c>
      <c r="C95" s="46">
        <v>6521092.9179999996</v>
      </c>
      <c r="D95" s="46">
        <v>8.101410864940533</v>
      </c>
      <c r="E95" s="46">
        <v>707.10528633591207</v>
      </c>
      <c r="F95" s="46">
        <v>1050.337</v>
      </c>
      <c r="G95" s="44">
        <v>0</v>
      </c>
      <c r="H95" s="46">
        <f>'Annual Heights'!G95-'Annual Heights'!F95</f>
        <v>-7.8949999999999818</v>
      </c>
      <c r="I95" s="46">
        <f>'Annual Heights'!H95-'Annual Heights'!F95</f>
        <v>-9.1959999999999127</v>
      </c>
      <c r="J95" s="46">
        <f>'Annual Heights'!I95-'Annual Heights'!F95</f>
        <v>-11.278999999999996</v>
      </c>
      <c r="L95" s="46">
        <f>'Annual Heights'!K95-'Annual Heights'!F95</f>
        <v>-17.464999999999918</v>
      </c>
      <c r="M95" s="46">
        <f>'Annual Heights'!L95-'Annual Heights'!F95</f>
        <v>-28.246999999999957</v>
      </c>
      <c r="N95" s="46">
        <f>'Annual Heights'!M95-'Annual Heights'!F95</f>
        <v>-41.971000000000004</v>
      </c>
    </row>
    <row r="96" spans="1:15" x14ac:dyDescent="0.35">
      <c r="A96" s="44">
        <v>95</v>
      </c>
      <c r="B96" s="46">
        <v>539853.35600000003</v>
      </c>
      <c r="C96" s="46">
        <v>6521089.4989999998</v>
      </c>
      <c r="D96" s="46">
        <v>7.355863647275843</v>
      </c>
      <c r="E96" s="46">
        <v>714.46114998318797</v>
      </c>
      <c r="F96" s="46">
        <v>1049.527</v>
      </c>
      <c r="G96" s="44">
        <v>0</v>
      </c>
      <c r="H96" s="46">
        <f>'Annual Heights'!G96-'Annual Heights'!F96</f>
        <v>-9.1210000000000946</v>
      </c>
      <c r="I96" s="46">
        <f>'Annual Heights'!H96-'Annual Heights'!F96</f>
        <v>-9.7190000000000509</v>
      </c>
      <c r="J96" s="46">
        <f>'Annual Heights'!I96-'Annual Heights'!F96</f>
        <v>-11.348999999999933</v>
      </c>
      <c r="L96" s="46">
        <f>'Annual Heights'!K96-'Annual Heights'!F96</f>
        <v>-17.689000000000078</v>
      </c>
      <c r="M96" s="46">
        <f>'Annual Heights'!L96-'Annual Heights'!F96</f>
        <v>-27.470000000000027</v>
      </c>
      <c r="N96" s="46">
        <f>'Annual Heights'!M96-'Annual Heights'!F96</f>
        <v>-41.225000000000023</v>
      </c>
    </row>
    <row r="97" spans="1:15" x14ac:dyDescent="0.35">
      <c r="A97" s="44">
        <v>96</v>
      </c>
      <c r="B97" s="46">
        <v>539847.11399999994</v>
      </c>
      <c r="C97" s="46">
        <v>6521087.2759999996</v>
      </c>
      <c r="D97" s="46">
        <v>6.6260314670318721</v>
      </c>
      <c r="E97" s="46">
        <v>721.08718145021987</v>
      </c>
      <c r="F97" s="46">
        <v>1049.075</v>
      </c>
      <c r="G97" s="44">
        <v>0</v>
      </c>
      <c r="H97" s="46">
        <f>'Annual Heights'!G97-'Annual Heights'!F97</f>
        <v>-9.2999999999999545</v>
      </c>
      <c r="I97" s="46">
        <f>'Annual Heights'!H97-'Annual Heights'!F97</f>
        <v>-11.20900000000006</v>
      </c>
      <c r="J97" s="46">
        <f>'Annual Heights'!I97-'Annual Heights'!F97</f>
        <v>-11.750999999999976</v>
      </c>
      <c r="L97" s="46">
        <f>'Annual Heights'!K97-'Annual Heights'!F97</f>
        <v>-18.192999999999984</v>
      </c>
      <c r="M97" s="46">
        <f>'Annual Heights'!L97-'Annual Heights'!F97</f>
        <v>-27.071000000000026</v>
      </c>
      <c r="N97" s="46">
        <f>'Annual Heights'!M97-'Annual Heights'!F97</f>
        <v>-40.977000000000089</v>
      </c>
    </row>
    <row r="98" spans="1:15" x14ac:dyDescent="0.35">
      <c r="A98" s="44">
        <v>97</v>
      </c>
      <c r="B98" s="46">
        <v>539839.576</v>
      </c>
      <c r="C98" s="46">
        <v>6521086.3779999996</v>
      </c>
      <c r="D98" s="46">
        <v>7.5913008107444773</v>
      </c>
      <c r="E98" s="46">
        <v>728.6784822609643</v>
      </c>
      <c r="F98" s="46">
        <v>1048.069</v>
      </c>
      <c r="G98" s="44">
        <v>0</v>
      </c>
      <c r="H98" s="46">
        <f>'Annual Heights'!G98-'Annual Heights'!F98</f>
        <v>-7.7409999999999854</v>
      </c>
      <c r="I98" s="46">
        <f>'Annual Heights'!H98-'Annual Heights'!F98</f>
        <v>-9.69399999999996</v>
      </c>
      <c r="J98" s="46">
        <f>'Annual Heights'!I98-'Annual Heights'!F98</f>
        <v>-11.664999999999964</v>
      </c>
      <c r="L98" s="46">
        <f>'Annual Heights'!K98-'Annual Heights'!F98</f>
        <v>-18.614000000000033</v>
      </c>
      <c r="M98" s="46">
        <f>'Annual Heights'!L98-'Annual Heights'!F98</f>
        <v>-26.20799999999997</v>
      </c>
      <c r="N98" s="46">
        <f>'Annual Heights'!M98-'Annual Heights'!F98</f>
        <v>-40.386999999999944</v>
      </c>
    </row>
    <row r="99" spans="1:15" x14ac:dyDescent="0.35">
      <c r="A99" s="44">
        <v>98</v>
      </c>
      <c r="B99" s="46">
        <v>539831.26399999997</v>
      </c>
      <c r="C99" s="46">
        <v>6521085.5279999999</v>
      </c>
      <c r="D99" s="46">
        <v>8.3553482273295803</v>
      </c>
      <c r="E99" s="46">
        <v>737.03383048829392</v>
      </c>
      <c r="F99" s="46">
        <v>1047.02</v>
      </c>
      <c r="G99" s="44">
        <v>0</v>
      </c>
      <c r="H99" s="46">
        <f>'Annual Heights'!G99-'Annual Heights'!F99</f>
        <v>-5.5599999999999454</v>
      </c>
      <c r="I99" s="46">
        <f>'Annual Heights'!H99-'Annual Heights'!F99</f>
        <v>-8.88799999999992</v>
      </c>
      <c r="J99" s="46">
        <f>'Annual Heights'!I99-'Annual Heights'!F99</f>
        <v>-11.160000000000082</v>
      </c>
      <c r="K99" s="46">
        <f>'Annual Heights'!J99-'Annual Heights'!F99</f>
        <v>-16.406999999999925</v>
      </c>
      <c r="L99" s="46">
        <f>'Annual Heights'!K99-'Annual Heights'!F99</f>
        <v>-18.186999999999898</v>
      </c>
      <c r="M99" s="46">
        <f>'Annual Heights'!L99-'Annual Heights'!F99</f>
        <v>-25.342999999999961</v>
      </c>
      <c r="N99" s="46">
        <f>'Annual Heights'!M99-'Annual Heights'!F99</f>
        <v>-39.968999999999937</v>
      </c>
    </row>
    <row r="100" spans="1:15" x14ac:dyDescent="0.35">
      <c r="A100" s="44">
        <v>99</v>
      </c>
      <c r="B100" s="46">
        <v>539823.85600000003</v>
      </c>
      <c r="C100" s="46">
        <v>6521083.2580000004</v>
      </c>
      <c r="D100" s="46">
        <v>7.7479909652145285</v>
      </c>
      <c r="E100" s="46">
        <v>744.78182145350843</v>
      </c>
      <c r="F100" s="46">
        <v>1047.1759999999999</v>
      </c>
      <c r="G100" s="44">
        <v>0</v>
      </c>
      <c r="H100" s="46">
        <f>'Annual Heights'!G100-'Annual Heights'!F100</f>
        <v>-4.7169999999998709</v>
      </c>
      <c r="I100" s="46">
        <f>'Annual Heights'!H100-'Annual Heights'!F100</f>
        <v>-10.426999999999907</v>
      </c>
      <c r="J100" s="46">
        <f>'Annual Heights'!I100-'Annual Heights'!F100</f>
        <v>-12.071999999999889</v>
      </c>
      <c r="K100" s="46">
        <f>'Annual Heights'!J100-'Annual Heights'!F100</f>
        <v>-16.240000000000009</v>
      </c>
      <c r="M100" s="46">
        <f>'Annual Heights'!L100-'Annual Heights'!F100</f>
        <v>-25.593999999999937</v>
      </c>
      <c r="N100" s="46">
        <f>'Annual Heights'!M100-'Annual Heights'!F100</f>
        <v>-40.329999999999927</v>
      </c>
    </row>
    <row r="101" spans="1:15" x14ac:dyDescent="0.35">
      <c r="A101" s="44">
        <v>100</v>
      </c>
      <c r="B101" s="46">
        <v>539817.59600000002</v>
      </c>
      <c r="C101" s="46">
        <v>6521078.2580000004</v>
      </c>
      <c r="D101" s="46">
        <v>8.0117164203506732</v>
      </c>
      <c r="E101" s="46">
        <v>752.79353787385912</v>
      </c>
      <c r="F101" s="46">
        <v>1047.711</v>
      </c>
      <c r="G101" s="44">
        <v>0</v>
      </c>
      <c r="H101" s="46">
        <f>'Annual Heights'!G101-'Annual Heights'!F101</f>
        <v>-4.4500000000000455</v>
      </c>
      <c r="I101" s="46">
        <f>'Annual Heights'!H101-'Annual Heights'!F101</f>
        <v>-10.986000000000104</v>
      </c>
      <c r="J101" s="46">
        <f>'Annual Heights'!I101-'Annual Heights'!F101</f>
        <v>-11.564000000000078</v>
      </c>
      <c r="K101" s="46">
        <f>'Annual Heights'!J101-'Annual Heights'!F101</f>
        <v>-14.688000000000102</v>
      </c>
      <c r="L101" s="46">
        <f>'Annual Heights'!K101-'Annual Heights'!F101</f>
        <v>-17.336999999999989</v>
      </c>
      <c r="M101" s="46">
        <f>'Annual Heights'!L101-'Annual Heights'!F101</f>
        <v>-26.245000000000005</v>
      </c>
      <c r="N101" s="46">
        <f>'Annual Heights'!M101-'Annual Heights'!F101</f>
        <v>-41.273000000000025</v>
      </c>
    </row>
    <row r="102" spans="1:15" x14ac:dyDescent="0.35">
      <c r="A102" s="44">
        <v>101</v>
      </c>
      <c r="B102" s="46">
        <v>539810.12100000004</v>
      </c>
      <c r="C102" s="46">
        <v>6521074.125</v>
      </c>
      <c r="D102" s="46">
        <v>8.5415053709983013</v>
      </c>
      <c r="E102" s="46">
        <v>761.33504324485739</v>
      </c>
      <c r="F102" s="46">
        <v>1048.636</v>
      </c>
      <c r="G102" s="44">
        <v>0</v>
      </c>
      <c r="H102" s="46">
        <f>'Annual Heights'!G102-'Annual Heights'!F102</f>
        <v>-5.0109999999999673</v>
      </c>
      <c r="I102" s="46">
        <f>'Annual Heights'!H102-'Annual Heights'!F102</f>
        <v>-10.18100000000004</v>
      </c>
      <c r="J102" s="46">
        <f>'Annual Heights'!I102-'Annual Heights'!F102</f>
        <v>-11.935999999999922</v>
      </c>
      <c r="K102" s="46">
        <f>'Annual Heights'!J102-'Annual Heights'!F102</f>
        <v>-14.865999999999985</v>
      </c>
      <c r="L102" s="46">
        <f>'Annual Heights'!K102-'Annual Heights'!F102</f>
        <v>-17.142000000000053</v>
      </c>
      <c r="M102" s="46">
        <f>'Annual Heights'!L102-'Annual Heights'!F102</f>
        <v>-27.129000000000019</v>
      </c>
      <c r="N102" s="46">
        <f>'Annual Heights'!M102-'Annual Heights'!F102</f>
        <v>-43.000999999999976</v>
      </c>
    </row>
    <row r="103" spans="1:15" x14ac:dyDescent="0.35">
      <c r="A103" s="44">
        <v>102</v>
      </c>
      <c r="B103" s="46">
        <v>539802.01800000004</v>
      </c>
      <c r="C103" s="46">
        <v>6521072.051</v>
      </c>
      <c r="D103" s="46">
        <v>8.3642145477108603</v>
      </c>
      <c r="E103" s="46">
        <v>769.69925779256823</v>
      </c>
      <c r="F103" s="46">
        <v>1049.0119999999999</v>
      </c>
      <c r="G103" s="44">
        <v>0</v>
      </c>
      <c r="H103" s="46">
        <f>'Annual Heights'!G103-'Annual Heights'!F103</f>
        <v>-5.4459999999999127</v>
      </c>
      <c r="I103" s="46">
        <f>'Annual Heights'!H103-'Annual Heights'!F103</f>
        <v>-9.6869999999998981</v>
      </c>
      <c r="J103" s="46">
        <f>'Annual Heights'!I103-'Annual Heights'!F103</f>
        <v>-12.385999999999967</v>
      </c>
      <c r="K103" s="46">
        <f>'Annual Heights'!J103-'Annual Heights'!F103</f>
        <v>-15.284999999999854</v>
      </c>
      <c r="L103" s="46">
        <f>'Annual Heights'!K103-'Annual Heights'!F103</f>
        <v>-17.457999999999856</v>
      </c>
      <c r="M103" s="46">
        <f>'Annual Heights'!L103-'Annual Heights'!F103</f>
        <v>-27.772999999999911</v>
      </c>
      <c r="N103" s="46">
        <f>'Annual Heights'!M103-'Annual Heights'!F103</f>
        <v>-44.203999999999951</v>
      </c>
    </row>
    <row r="104" spans="1:15" x14ac:dyDescent="0.35">
      <c r="A104" s="44">
        <v>103</v>
      </c>
      <c r="B104" s="46">
        <v>539794.01599999995</v>
      </c>
      <c r="C104" s="46">
        <v>6521068.5080000004</v>
      </c>
      <c r="D104" s="46">
        <v>8.7512772209929093</v>
      </c>
      <c r="E104" s="46">
        <v>778.45053501356119</v>
      </c>
      <c r="F104" s="46">
        <v>1049.32</v>
      </c>
      <c r="G104" s="44">
        <v>0</v>
      </c>
      <c r="H104" s="46">
        <f>'Annual Heights'!G104-'Annual Heights'!F104</f>
        <v>-5.8229999999998654</v>
      </c>
      <c r="I104" s="46">
        <f>'Annual Heights'!H104-'Annual Heights'!F104</f>
        <v>-10.042999999999893</v>
      </c>
      <c r="J104" s="46">
        <f>'Annual Heights'!I104-'Annual Heights'!F104</f>
        <v>-12.732999999999947</v>
      </c>
      <c r="K104" s="46">
        <f>'Annual Heights'!J104-'Annual Heights'!F104</f>
        <v>-15.740999999999985</v>
      </c>
      <c r="L104" s="46">
        <f>'Annual Heights'!K104-'Annual Heights'!F104</f>
        <v>-17.656999999999925</v>
      </c>
      <c r="M104" s="46">
        <f>'Annual Heights'!L104-'Annual Heights'!F104</f>
        <v>-28.453999999999951</v>
      </c>
      <c r="N104" s="46">
        <f>'Annual Heights'!M104-'Annual Heights'!F104</f>
        <v>-45.61099999999999</v>
      </c>
      <c r="O104" s="46">
        <f>'Annual Heights'!N104-'Annual Heights'!F104</f>
        <v>-76.736999999999853</v>
      </c>
    </row>
    <row r="105" spans="1:15" x14ac:dyDescent="0.35">
      <c r="A105" s="44">
        <v>104</v>
      </c>
      <c r="B105" s="46">
        <v>539784.56999999995</v>
      </c>
      <c r="C105" s="46">
        <v>6521066.75</v>
      </c>
      <c r="D105" s="46">
        <v>9.6081985825265726</v>
      </c>
      <c r="E105" s="46">
        <v>788.05873359608779</v>
      </c>
      <c r="F105" s="46">
        <v>1049.2819999999999</v>
      </c>
      <c r="G105" s="44">
        <v>0</v>
      </c>
      <c r="H105" s="46">
        <f>'Annual Heights'!G105-'Annual Heights'!F105</f>
        <v>-6.2590000000000146</v>
      </c>
      <c r="I105" s="46">
        <f>'Annual Heights'!H105-'Annual Heights'!F105</f>
        <v>-9.8260000000000218</v>
      </c>
      <c r="J105" s="46">
        <f>'Annual Heights'!I105-'Annual Heights'!F105</f>
        <v>-13.24799999999982</v>
      </c>
      <c r="L105" s="46">
        <f>'Annual Heights'!K105-'Annual Heights'!F105</f>
        <v>-17.972999999999956</v>
      </c>
      <c r="M105" s="46">
        <f>'Annual Heights'!L105-'Annual Heights'!F105</f>
        <v>-29.548999999999978</v>
      </c>
      <c r="N105" s="46">
        <f>'Annual Heights'!M105-'Annual Heights'!F105</f>
        <v>-47.061999999999898</v>
      </c>
    </row>
    <row r="106" spans="1:15" x14ac:dyDescent="0.35">
      <c r="A106" s="44">
        <v>105</v>
      </c>
      <c r="B106" s="46">
        <v>539775.978</v>
      </c>
      <c r="C106" s="46">
        <v>6521062.2750000004</v>
      </c>
      <c r="D106" s="46">
        <v>9.6875223352381301</v>
      </c>
      <c r="E106" s="46">
        <v>797.74625593132589</v>
      </c>
      <c r="F106" s="46">
        <v>1049.135</v>
      </c>
      <c r="G106" s="44">
        <v>0</v>
      </c>
      <c r="H106" s="46">
        <f>'Annual Heights'!G106-'Annual Heights'!F106</f>
        <v>-7.696999999999889</v>
      </c>
      <c r="I106" s="46">
        <f>'Annual Heights'!H106-'Annual Heights'!F106</f>
        <v>-10.190000000000055</v>
      </c>
      <c r="J106" s="46">
        <f>'Annual Heights'!I106-'Annual Heights'!F106</f>
        <v>-13.33199999999988</v>
      </c>
      <c r="K106" s="46">
        <f>'Annual Heights'!J106-'Annual Heights'!F106</f>
        <v>-17.342000000000098</v>
      </c>
      <c r="L106" s="46">
        <f>'Annual Heights'!K106-'Annual Heights'!F106</f>
        <v>-18.615999999999985</v>
      </c>
      <c r="M106" s="46">
        <f>'Annual Heights'!L106-'Annual Heights'!F106</f>
        <v>-29.88900000000001</v>
      </c>
      <c r="N106" s="46">
        <f>'Annual Heights'!M106-'Annual Heights'!F106</f>
        <v>-48.985000000000014</v>
      </c>
    </row>
    <row r="107" spans="1:15" x14ac:dyDescent="0.35">
      <c r="A107" s="44">
        <v>106</v>
      </c>
      <c r="B107" s="46">
        <v>539768.07900000003</v>
      </c>
      <c r="C107" s="46">
        <v>6521060.5889999997</v>
      </c>
      <c r="D107" s="46">
        <v>8.0769299242923243</v>
      </c>
      <c r="E107" s="46">
        <v>805.82318585561825</v>
      </c>
      <c r="F107" s="46">
        <v>1048.777</v>
      </c>
      <c r="G107" s="44">
        <v>0</v>
      </c>
      <c r="H107" s="46">
        <f>'Annual Heights'!G107-'Annual Heights'!F107</f>
        <v>-7.4259999999999309</v>
      </c>
      <c r="I107" s="46">
        <f>'Annual Heights'!H107-'Annual Heights'!F107</f>
        <v>-10.423999999999978</v>
      </c>
      <c r="J107" s="46">
        <f>'Annual Heights'!I107-'Annual Heights'!F107</f>
        <v>-13.823000000000093</v>
      </c>
      <c r="M107" s="46">
        <f>'Annual Heights'!L107-'Annual Heights'!F107</f>
        <v>-30.186000000000035</v>
      </c>
      <c r="N107" s="46">
        <f>'Annual Heights'!M107-'Annual Heights'!F107</f>
        <v>-48.270000000000095</v>
      </c>
      <c r="O107" s="46">
        <f>'Annual Heights'!N107-'Annual Heights'!F107</f>
        <v>-79.581000000000017</v>
      </c>
    </row>
    <row r="108" spans="1:15" x14ac:dyDescent="0.35">
      <c r="A108" s="44">
        <v>107</v>
      </c>
      <c r="B108" s="46">
        <v>539760.54799999995</v>
      </c>
      <c r="C108" s="46">
        <v>6521057.3109999998</v>
      </c>
      <c r="D108" s="46">
        <v>8.2134794697921194</v>
      </c>
      <c r="E108" s="46">
        <v>814.03666532541035</v>
      </c>
      <c r="F108" s="46">
        <v>1048.441</v>
      </c>
      <c r="G108" s="44">
        <v>0</v>
      </c>
      <c r="H108" s="46">
        <f>'Annual Heights'!G108-'Annual Heights'!F108</f>
        <v>-7.8140000000000782</v>
      </c>
      <c r="J108" s="46">
        <f>'Annual Heights'!I108-'Annual Heights'!F108</f>
        <v>-13.951000000000022</v>
      </c>
      <c r="M108" s="46">
        <f>'Annual Heights'!L108-'Annual Heights'!F108</f>
        <v>-30.932999999999993</v>
      </c>
      <c r="N108" s="46">
        <f>'Annual Heights'!M108-'Annual Heights'!F108</f>
        <v>-49.141000000000076</v>
      </c>
    </row>
    <row r="109" spans="1:15" x14ac:dyDescent="0.35">
      <c r="A109" s="44">
        <v>108</v>
      </c>
      <c r="B109" s="46">
        <v>539752.56900000002</v>
      </c>
      <c r="C109" s="46">
        <v>6521053.2520000003</v>
      </c>
      <c r="D109" s="46">
        <v>8.9520903700916445</v>
      </c>
      <c r="E109" s="46">
        <v>822.98875569550205</v>
      </c>
      <c r="F109" s="46">
        <v>1047.883</v>
      </c>
      <c r="G109" s="44">
        <v>0</v>
      </c>
      <c r="H109" s="46">
        <f>'Annual Heights'!G109-'Annual Heights'!F109</f>
        <v>-7.8880000000001473</v>
      </c>
      <c r="J109" s="46">
        <f>'Annual Heights'!I109-'Annual Heights'!F109</f>
        <v>-14.07100000000014</v>
      </c>
      <c r="K109" s="46">
        <f>'Annual Heights'!J109-'Annual Heights'!F109</f>
        <v>-17.08400000000006</v>
      </c>
      <c r="L109" s="46">
        <f>'Annual Heights'!K109-'Annual Heights'!F109</f>
        <v>-19.969000000000051</v>
      </c>
      <c r="M109" s="46">
        <f>'Annual Heights'!L109-'Annual Heights'!F109</f>
        <v>-31.543999999999983</v>
      </c>
      <c r="N109" s="46">
        <f>'Annual Heights'!M109-'Annual Heights'!F109</f>
        <v>-49.718000000000075</v>
      </c>
    </row>
    <row r="110" spans="1:15" x14ac:dyDescent="0.35">
      <c r="A110" s="44">
        <v>109</v>
      </c>
      <c r="B110" s="46">
        <v>539746.29599999997</v>
      </c>
      <c r="C110" s="46">
        <v>6521048.4469999997</v>
      </c>
      <c r="D110" s="46">
        <v>7.901807008947185</v>
      </c>
      <c r="E110" s="46">
        <v>830.89056270444928</v>
      </c>
      <c r="F110" s="46">
        <v>1047.08</v>
      </c>
      <c r="G110" s="44">
        <v>0</v>
      </c>
      <c r="H110" s="46">
        <f>'Annual Heights'!G110-'Annual Heights'!F110</f>
        <v>-7.3509999999998854</v>
      </c>
      <c r="J110" s="46">
        <f>'Annual Heights'!I110-'Annual Heights'!F110</f>
        <v>-14.032999999999902</v>
      </c>
      <c r="K110" s="46">
        <f>'Annual Heights'!J110-'Annual Heights'!F110</f>
        <v>-17.855000000000018</v>
      </c>
      <c r="L110" s="46">
        <f>'Annual Heights'!K110-'Annual Heights'!F110</f>
        <v>-20.061999999999898</v>
      </c>
      <c r="M110" s="46">
        <f>'Annual Heights'!L110-'Annual Heights'!F110</f>
        <v>-31.934999999999945</v>
      </c>
      <c r="N110" s="46">
        <f>'Annual Heights'!M110-'Annual Heights'!F110</f>
        <v>-49.477999999999952</v>
      </c>
    </row>
    <row r="111" spans="1:15" x14ac:dyDescent="0.35">
      <c r="A111" s="44">
        <v>110</v>
      </c>
      <c r="B111" s="46">
        <v>539738.47100000002</v>
      </c>
      <c r="C111" s="46">
        <v>6521044.0300000003</v>
      </c>
      <c r="D111" s="46">
        <v>8.9855725468257752</v>
      </c>
      <c r="E111" s="46">
        <v>839.87613525127506</v>
      </c>
      <c r="F111" s="46">
        <v>1046.1610000000001</v>
      </c>
      <c r="G111" s="44">
        <v>0</v>
      </c>
      <c r="H111" s="46">
        <f>'Annual Heights'!G111-'Annual Heights'!F111</f>
        <v>-8.5800000000001546</v>
      </c>
      <c r="J111" s="46">
        <f>'Annual Heights'!I111-'Annual Heights'!F111</f>
        <v>-13.794000000000096</v>
      </c>
      <c r="K111" s="46">
        <f>'Annual Heights'!J111-'Annual Heights'!F111</f>
        <v>-18.477000000000089</v>
      </c>
      <c r="L111" s="46">
        <f>'Annual Heights'!K111-'Annual Heights'!F111</f>
        <v>-20.545000000000073</v>
      </c>
      <c r="M111" s="46">
        <f>'Annual Heights'!L111-'Annual Heights'!F111</f>
        <v>-32.392000000000053</v>
      </c>
      <c r="N111" s="46">
        <f>'Annual Heights'!M111-'Annual Heights'!F111</f>
        <v>-49.333000000000084</v>
      </c>
    </row>
    <row r="112" spans="1:15" x14ac:dyDescent="0.35">
      <c r="A112" s="44">
        <v>111</v>
      </c>
      <c r="B112" s="46">
        <v>539731.11100000003</v>
      </c>
      <c r="C112" s="46">
        <v>6521040.3959999997</v>
      </c>
      <c r="D112" s="46">
        <v>8.2082614483060521</v>
      </c>
      <c r="E112" s="46">
        <v>848.08439669958113</v>
      </c>
      <c r="F112" s="46">
        <v>1045.058</v>
      </c>
      <c r="G112" s="44">
        <v>0</v>
      </c>
      <c r="H112" s="46">
        <f>'Annual Heights'!G112-'Annual Heights'!F112</f>
        <v>-8.2139999999999418</v>
      </c>
      <c r="J112" s="46">
        <f>'Annual Heights'!I112-'Annual Heights'!F112</f>
        <v>-13.502999999999929</v>
      </c>
      <c r="K112" s="46">
        <f>'Annual Heights'!J112-'Annual Heights'!F112</f>
        <v>-18.2650000000001</v>
      </c>
      <c r="L112" s="46">
        <f>'Annual Heights'!K112-'Annual Heights'!F112</f>
        <v>-20.086000000000013</v>
      </c>
      <c r="M112" s="46">
        <f>'Annual Heights'!L112-'Annual Heights'!F112</f>
        <v>-32.362999999999943</v>
      </c>
      <c r="N112" s="46">
        <f>'Annual Heights'!M112-'Annual Heights'!F112</f>
        <v>-48.466000000000008</v>
      </c>
    </row>
    <row r="113" spans="1:15" x14ac:dyDescent="0.35">
      <c r="A113" s="44">
        <v>112</v>
      </c>
      <c r="B113" s="46">
        <v>539722.82499999995</v>
      </c>
      <c r="C113" s="46">
        <v>6521037.0480000004</v>
      </c>
      <c r="D113" s="46">
        <v>8.9368282962490522</v>
      </c>
      <c r="E113" s="46">
        <v>857.02122499583015</v>
      </c>
      <c r="F113" s="46">
        <v>1043.625</v>
      </c>
      <c r="G113" s="44">
        <v>0</v>
      </c>
      <c r="H113" s="46">
        <f>'Annual Heights'!G113-'Annual Heights'!F113</f>
        <v>-7.5139999999998963</v>
      </c>
      <c r="J113" s="46">
        <f>'Annual Heights'!I113-'Annual Heights'!F113</f>
        <v>-13.055000000000064</v>
      </c>
      <c r="K113" s="46">
        <f>'Annual Heights'!J113-'Annual Heights'!F113</f>
        <v>-17.326999999999998</v>
      </c>
      <c r="L113" s="46">
        <f>'Annual Heights'!K113-'Annual Heights'!F113</f>
        <v>-19.365999999999985</v>
      </c>
      <c r="M113" s="46">
        <f>'Annual Heights'!L113-'Annual Heights'!F113</f>
        <v>-31.950000000000045</v>
      </c>
      <c r="N113" s="46">
        <f>'Annual Heights'!M113-'Annual Heights'!F113</f>
        <v>-46.355999999999995</v>
      </c>
    </row>
    <row r="114" spans="1:15" x14ac:dyDescent="0.35">
      <c r="A114" s="44">
        <v>113</v>
      </c>
      <c r="B114" s="46">
        <v>539715.97100000002</v>
      </c>
      <c r="C114" s="46">
        <v>6521033.0029999996</v>
      </c>
      <c r="D114" s="46">
        <v>7.9586016991695985</v>
      </c>
      <c r="E114" s="46">
        <v>864.9798266949997</v>
      </c>
      <c r="F114" s="46">
        <v>1042.4000000000001</v>
      </c>
      <c r="G114" s="44">
        <v>0</v>
      </c>
      <c r="H114" s="46">
        <f>'Annual Heights'!G114-'Annual Heights'!F114</f>
        <v>-7.3630000000000564</v>
      </c>
      <c r="J114" s="46">
        <f>'Annual Heights'!I114-'Annual Heights'!F114</f>
        <v>-13.19600000000014</v>
      </c>
      <c r="K114" s="46">
        <f>'Annual Heights'!J114-'Annual Heights'!F114</f>
        <v>-17.034000000000106</v>
      </c>
      <c r="L114" s="46">
        <f>'Annual Heights'!K114-'Annual Heights'!F114</f>
        <v>-19.350000000000136</v>
      </c>
      <c r="M114" s="46">
        <f>'Annual Heights'!L114-'Annual Heights'!F114</f>
        <v>-31.998000000000047</v>
      </c>
      <c r="N114" s="46">
        <f>'Annual Heights'!M114-'Annual Heights'!F114</f>
        <v>-44.388000000000147</v>
      </c>
    </row>
    <row r="115" spans="1:15" x14ac:dyDescent="0.35">
      <c r="A115" s="44">
        <v>114</v>
      </c>
      <c r="B115" s="46">
        <v>539708.25199999998</v>
      </c>
      <c r="C115" s="46">
        <v>6521030.1550000003</v>
      </c>
      <c r="D115" s="46">
        <v>8.2276403054972818</v>
      </c>
      <c r="E115" s="46">
        <v>873.20746700049699</v>
      </c>
      <c r="F115" s="46">
        <v>1041.0509999999999</v>
      </c>
      <c r="G115" s="44">
        <v>0</v>
      </c>
      <c r="H115" s="46">
        <f>'Annual Heights'!G115-'Annual Heights'!F115</f>
        <v>-7.1449999999999818</v>
      </c>
      <c r="J115" s="46">
        <f>'Annual Heights'!I115-'Annual Heights'!F115</f>
        <v>-12.866999999999962</v>
      </c>
      <c r="K115" s="46">
        <f>'Annual Heights'!J115-'Annual Heights'!F115</f>
        <v>-16.749000000000024</v>
      </c>
      <c r="L115" s="46">
        <f>'Annual Heights'!K115-'Annual Heights'!F115</f>
        <v>-19.115999999999985</v>
      </c>
      <c r="M115" s="46">
        <f>'Annual Heights'!L115-'Annual Heights'!F115</f>
        <v>-30.533999999999878</v>
      </c>
      <c r="N115" s="46">
        <f>'Annual Heights'!M115-'Annual Heights'!F115</f>
        <v>-42.8599999999999</v>
      </c>
    </row>
    <row r="116" spans="1:15" x14ac:dyDescent="0.35">
      <c r="A116" s="44">
        <v>115</v>
      </c>
      <c r="B116" s="46">
        <v>539699.93900000001</v>
      </c>
      <c r="C116" s="46">
        <v>6521027.0750000002</v>
      </c>
      <c r="D116" s="46">
        <v>8.8652337250568891</v>
      </c>
      <c r="E116" s="46">
        <v>882.07270072555389</v>
      </c>
      <c r="F116" s="46">
        <v>1039.4760000000001</v>
      </c>
      <c r="G116" s="44">
        <v>0</v>
      </c>
      <c r="H116" s="46">
        <f>'Annual Heights'!G116-'Annual Heights'!F116</f>
        <v>-6.7520000000001801</v>
      </c>
      <c r="J116" s="46">
        <f>'Annual Heights'!I116-'Annual Heights'!F116</f>
        <v>-12.576000000000022</v>
      </c>
      <c r="K116" s="46">
        <f>'Annual Heights'!J116-'Annual Heights'!F116</f>
        <v>-15.553000000000111</v>
      </c>
      <c r="L116" s="46">
        <f>'Annual Heights'!K116-'Annual Heights'!F116</f>
        <v>-18.689000000000078</v>
      </c>
      <c r="M116" s="46">
        <f>'Annual Heights'!L116-'Annual Heights'!F116</f>
        <v>-29.151000000000067</v>
      </c>
      <c r="N116" s="46">
        <f>'Annual Heights'!M116-'Annual Heights'!F116</f>
        <v>-41.355000000000132</v>
      </c>
    </row>
    <row r="117" spans="1:15" x14ac:dyDescent="0.35">
      <c r="A117" s="44">
        <v>116</v>
      </c>
      <c r="B117" s="46">
        <v>539692.25199999998</v>
      </c>
      <c r="C117" s="46">
        <v>6521023.8320000004</v>
      </c>
      <c r="D117" s="46">
        <v>8.3430820443723537</v>
      </c>
      <c r="E117" s="46">
        <v>890.4157827699263</v>
      </c>
      <c r="F117" s="46">
        <v>1038.5809999999999</v>
      </c>
      <c r="G117" s="44">
        <v>0</v>
      </c>
      <c r="H117" s="46">
        <f>'Annual Heights'!G117-'Annual Heights'!F117</f>
        <v>-7.1029999999998381</v>
      </c>
      <c r="J117" s="46">
        <f>'Annual Heights'!I117-'Annual Heights'!F117</f>
        <v>-12.83199999999988</v>
      </c>
      <c r="K117" s="46">
        <f>'Annual Heights'!J117-'Annual Heights'!F117</f>
        <v>-15.176999999999907</v>
      </c>
      <c r="L117" s="46">
        <f>'Annual Heights'!K117-'Annual Heights'!F117</f>
        <v>-18.919999999999959</v>
      </c>
      <c r="M117" s="46">
        <f>'Annual Heights'!L117-'Annual Heights'!F117</f>
        <v>-28.413999999999874</v>
      </c>
      <c r="N117" s="46">
        <f>'Annual Heights'!M117-'Annual Heights'!F117</f>
        <v>-40.461999999999875</v>
      </c>
    </row>
    <row r="118" spans="1:15" x14ac:dyDescent="0.35">
      <c r="A118" s="44">
        <v>117</v>
      </c>
      <c r="B118" s="46">
        <v>539684.65599999996</v>
      </c>
      <c r="C118" s="46">
        <v>6521019.5640000002</v>
      </c>
      <c r="D118" s="46">
        <v>8.7129237344092871</v>
      </c>
      <c r="E118" s="46">
        <v>899.12870650433558</v>
      </c>
      <c r="F118" s="46">
        <v>1037.6510000000001</v>
      </c>
      <c r="G118" s="44">
        <v>0</v>
      </c>
      <c r="H118" s="46">
        <f>'Annual Heights'!G118-'Annual Heights'!F118</f>
        <v>-6.6230000000000473</v>
      </c>
      <c r="J118" s="46">
        <f>'Annual Heights'!I118-'Annual Heights'!F118</f>
        <v>-11.871000000000095</v>
      </c>
      <c r="K118" s="46">
        <f>'Annual Heights'!J118-'Annual Heights'!F118</f>
        <v>-14.956000000000017</v>
      </c>
      <c r="L118" s="46">
        <f>'Annual Heights'!K118-'Annual Heights'!F118</f>
        <v>-17.946000000000026</v>
      </c>
      <c r="M118" s="46">
        <f>'Annual Heights'!L118-'Annual Heights'!F118</f>
        <v>-27.510000000000105</v>
      </c>
      <c r="N118" s="46">
        <f>'Annual Heights'!M118-'Annual Heights'!F118</f>
        <v>-39.879000000000019</v>
      </c>
    </row>
    <row r="119" spans="1:15" x14ac:dyDescent="0.35">
      <c r="A119" s="44">
        <v>118</v>
      </c>
      <c r="B119" s="46">
        <v>539677.32499999995</v>
      </c>
      <c r="C119" s="46">
        <v>6521013.7070000004</v>
      </c>
      <c r="D119" s="46">
        <v>9.3833901122275183</v>
      </c>
      <c r="E119" s="46">
        <v>908.5120966165631</v>
      </c>
      <c r="F119" s="46">
        <v>1037.2529999999999</v>
      </c>
      <c r="G119" s="44">
        <v>0</v>
      </c>
      <c r="H119" s="46">
        <f>'Annual Heights'!G119-'Annual Heights'!F119</f>
        <v>-5.6549999999999727</v>
      </c>
      <c r="J119" s="46">
        <f>'Annual Heights'!I119-'Annual Heights'!F119</f>
        <v>-12.703999999999951</v>
      </c>
      <c r="K119" s="46">
        <f>'Annual Heights'!J119-'Annual Heights'!F119</f>
        <v>-13.899999999999977</v>
      </c>
      <c r="L119" s="46">
        <f>'Annual Heights'!K119-'Annual Heights'!F119</f>
        <v>-16.001999999999953</v>
      </c>
      <c r="M119" s="46">
        <f>'Annual Heights'!L119-'Annual Heights'!F119</f>
        <v>-27.101999999999975</v>
      </c>
      <c r="N119" s="46">
        <f>'Annual Heights'!M119-'Annual Heights'!F119</f>
        <v>-40.110999999999876</v>
      </c>
    </row>
    <row r="120" spans="1:15" x14ac:dyDescent="0.35">
      <c r="A120" s="44">
        <v>119</v>
      </c>
      <c r="B120" s="46">
        <v>539670.23699999996</v>
      </c>
      <c r="C120" s="46">
        <v>6521008.3320000004</v>
      </c>
      <c r="D120" s="46">
        <v>8.8955252233829096</v>
      </c>
      <c r="E120" s="46">
        <v>917.40762183994605</v>
      </c>
      <c r="F120" s="46">
        <v>1037.2650000000001</v>
      </c>
      <c r="G120" s="44">
        <v>0</v>
      </c>
      <c r="H120" s="46">
        <f>'Annual Heights'!G120-'Annual Heights'!F120</f>
        <v>-4.7119999999999891</v>
      </c>
      <c r="J120" s="46">
        <f>'Annual Heights'!I120-'Annual Heights'!F120</f>
        <v>-12.410000000000082</v>
      </c>
      <c r="K120" s="46">
        <f>'Annual Heights'!J120-'Annual Heights'!F120</f>
        <v>-13.463000000000079</v>
      </c>
      <c r="L120" s="46">
        <f>'Annual Heights'!K120-'Annual Heights'!F120</f>
        <v>-15.097000000000094</v>
      </c>
      <c r="M120" s="46">
        <f>'Annual Heights'!L120-'Annual Heights'!F120</f>
        <v>-27.19500000000005</v>
      </c>
      <c r="N120" s="46">
        <f>'Annual Heights'!M120-'Annual Heights'!F120</f>
        <v>-40.618000000000052</v>
      </c>
    </row>
    <row r="121" spans="1:15" x14ac:dyDescent="0.35">
      <c r="A121" s="44">
        <v>120</v>
      </c>
      <c r="B121" s="46">
        <v>539661.51800000004</v>
      </c>
      <c r="C121" s="46">
        <v>6521003.2419999996</v>
      </c>
      <c r="D121" s="46">
        <v>10.095992324018896</v>
      </c>
      <c r="E121" s="46">
        <v>927.50361416396493</v>
      </c>
      <c r="F121" s="46">
        <v>1037.5709999999999</v>
      </c>
      <c r="G121" s="44">
        <v>0</v>
      </c>
      <c r="H121" s="46">
        <f>'Annual Heights'!G121-'Annual Heights'!F121</f>
        <v>-4.2749999999998636</v>
      </c>
      <c r="J121" s="46">
        <f>'Annual Heights'!I121-'Annual Heights'!F121</f>
        <v>-11.374000000000024</v>
      </c>
      <c r="K121" s="46">
        <f>'Annual Heights'!J121-'Annual Heights'!F121</f>
        <v>-13.196999999999889</v>
      </c>
      <c r="L121" s="46">
        <f>'Annual Heights'!K121-'Annual Heights'!F121</f>
        <v>-14.910999999999945</v>
      </c>
      <c r="M121" s="46">
        <f>'Annual Heights'!L121-'Annual Heights'!F121</f>
        <v>-27.633999999999901</v>
      </c>
      <c r="N121" s="46">
        <f>'Annual Heights'!M121-'Annual Heights'!F121</f>
        <v>-41.292999999999893</v>
      </c>
    </row>
    <row r="122" spans="1:15" x14ac:dyDescent="0.35">
      <c r="A122" s="44">
        <v>121</v>
      </c>
      <c r="B122" s="46">
        <v>539652.72900000005</v>
      </c>
      <c r="C122" s="46">
        <v>6520999.341</v>
      </c>
      <c r="D122" s="46">
        <v>9.6158370408789189</v>
      </c>
      <c r="E122" s="46">
        <v>937.11945120484381</v>
      </c>
      <c r="F122" s="46">
        <v>1038.1500000000001</v>
      </c>
      <c r="G122" s="44">
        <v>0</v>
      </c>
      <c r="H122" s="46">
        <f>'Annual Heights'!G122-'Annual Heights'!F122</f>
        <v>-4.7460000000000946</v>
      </c>
      <c r="J122" s="46">
        <f>'Annual Heights'!I122-'Annual Heights'!F122</f>
        <v>-12.082000000000107</v>
      </c>
      <c r="K122" s="46">
        <f>'Annual Heights'!J122-'Annual Heights'!F122</f>
        <v>-13.663000000000011</v>
      </c>
      <c r="L122" s="46">
        <f>'Annual Heights'!K122-'Annual Heights'!F122</f>
        <v>-15.873000000000047</v>
      </c>
      <c r="M122" s="46">
        <f>'Annual Heights'!L122-'Annual Heights'!F122</f>
        <v>-28.728000000000065</v>
      </c>
      <c r="N122" s="46">
        <f>'Annual Heights'!M122-'Annual Heights'!F122</f>
        <v>-42.50100000000009</v>
      </c>
    </row>
    <row r="123" spans="1:15" x14ac:dyDescent="0.35">
      <c r="A123" s="44">
        <v>122</v>
      </c>
      <c r="B123" s="46">
        <v>539643.91399999999</v>
      </c>
      <c r="C123" s="46">
        <v>6520996.2620000001</v>
      </c>
      <c r="D123" s="46">
        <v>9.3372622326095502</v>
      </c>
      <c r="E123" s="46">
        <v>946.45671343745335</v>
      </c>
      <c r="F123" s="46">
        <v>1038.4849999999999</v>
      </c>
      <c r="G123" s="44">
        <v>0</v>
      </c>
      <c r="H123" s="46">
        <f>'Annual Heights'!G123-'Annual Heights'!F123</f>
        <v>-5.56899999999996</v>
      </c>
      <c r="J123" s="46">
        <f>'Annual Heights'!I123-'Annual Heights'!F123</f>
        <v>-12.709999999999809</v>
      </c>
      <c r="K123" s="46">
        <f>'Annual Heights'!J123-'Annual Heights'!F123</f>
        <v>-14.244999999999891</v>
      </c>
      <c r="L123" s="46">
        <f>'Annual Heights'!K123-'Annual Heights'!F123</f>
        <v>-16.847999999999956</v>
      </c>
      <c r="M123" s="46">
        <f>'Annual Heights'!L123-'Annual Heights'!F123</f>
        <v>-29.55399999999986</v>
      </c>
      <c r="N123" s="46">
        <f>'Annual Heights'!M123-'Annual Heights'!F123</f>
        <v>-43.503999999999905</v>
      </c>
    </row>
    <row r="124" spans="1:15" x14ac:dyDescent="0.35">
      <c r="A124" s="44">
        <v>123</v>
      </c>
      <c r="B124" s="46">
        <v>539634.99699999997</v>
      </c>
      <c r="C124" s="46">
        <v>6520993.591</v>
      </c>
      <c r="D124" s="46">
        <v>9.308444016094203</v>
      </c>
      <c r="E124" s="46">
        <v>955.76515745354754</v>
      </c>
      <c r="F124" s="46">
        <v>1038.529</v>
      </c>
      <c r="G124" s="44">
        <v>0</v>
      </c>
      <c r="H124" s="46">
        <f>'Annual Heights'!G124-'Annual Heights'!F124</f>
        <v>-5.4529999999999745</v>
      </c>
      <c r="J124" s="46">
        <f>'Annual Heights'!I124-'Annual Heights'!F124</f>
        <v>-13.180000000000064</v>
      </c>
      <c r="K124" s="46">
        <f>'Annual Heights'!J124-'Annual Heights'!F124</f>
        <v>-14.67999999999995</v>
      </c>
      <c r="L124" s="46">
        <f>'Annual Heights'!K124-'Annual Heights'!F124</f>
        <v>-17.462999999999965</v>
      </c>
      <c r="M124" s="46">
        <f>'Annual Heights'!L124-'Annual Heights'!F124</f>
        <v>-30.135999999999967</v>
      </c>
      <c r="N124" s="46">
        <f>'Annual Heights'!M124-'Annual Heights'!F124</f>
        <v>-44.55499999999995</v>
      </c>
      <c r="O124" s="46">
        <f>'Annual Heights'!N124-'Annual Heights'!F124</f>
        <v>-74.932999999999993</v>
      </c>
    </row>
    <row r="125" spans="1:15" x14ac:dyDescent="0.35">
      <c r="A125" s="44">
        <v>124</v>
      </c>
      <c r="B125" s="46">
        <v>539623.51800000004</v>
      </c>
      <c r="C125" s="46">
        <v>6520988.5250000004</v>
      </c>
      <c r="D125" s="46">
        <v>12.547182831012643</v>
      </c>
      <c r="E125" s="46">
        <v>968.31234028456015</v>
      </c>
      <c r="F125" s="46">
        <v>1038.7940000000001</v>
      </c>
      <c r="G125" s="44">
        <v>0</v>
      </c>
      <c r="H125" s="46">
        <f>'Annual Heights'!G125-'Annual Heights'!F125</f>
        <v>-5.8500000000001364</v>
      </c>
      <c r="J125" s="46">
        <f>'Annual Heights'!I125-'Annual Heights'!F125</f>
        <v>-13.730000000000018</v>
      </c>
      <c r="K125" s="46">
        <f>'Annual Heights'!J125-'Annual Heights'!F125</f>
        <v>-15.925000000000068</v>
      </c>
      <c r="L125" s="46">
        <f>'Annual Heights'!K125-'Annual Heights'!F125</f>
        <v>-17.942000000000121</v>
      </c>
      <c r="M125" s="46">
        <f>'Annual Heights'!L125-'Annual Heights'!F125</f>
        <v>-31.325000000000045</v>
      </c>
      <c r="N125" s="46">
        <f>'Annual Heights'!M125-'Annual Heights'!F125</f>
        <v>-46.046000000000049</v>
      </c>
    </row>
    <row r="126" spans="1:15" x14ac:dyDescent="0.35">
      <c r="A126" s="44">
        <v>125</v>
      </c>
      <c r="B126" s="46">
        <v>539612.71799999999</v>
      </c>
      <c r="C126" s="46">
        <v>6520987.0109999999</v>
      </c>
      <c r="D126" s="46">
        <v>10.905603880680534</v>
      </c>
      <c r="E126" s="46">
        <v>979.21794416524074</v>
      </c>
      <c r="F126" s="46">
        <v>1038.374</v>
      </c>
      <c r="G126" s="44">
        <v>0</v>
      </c>
      <c r="H126" s="46">
        <f>'Annual Heights'!G126-'Annual Heights'!F126</f>
        <v>-6.5599999999999454</v>
      </c>
      <c r="J126" s="46">
        <f>'Annual Heights'!I126-'Annual Heights'!F126</f>
        <v>-13.383000000000038</v>
      </c>
      <c r="K126" s="46">
        <f>'Annual Heights'!J126-'Annual Heights'!F126</f>
        <v>-16.677000000000021</v>
      </c>
      <c r="L126" s="46">
        <f>'Annual Heights'!K126-'Annual Heights'!F126</f>
        <v>-18.778999999999996</v>
      </c>
      <c r="M126" s="46">
        <f>'Annual Heights'!L126-'Annual Heights'!F126</f>
        <v>-31.36099999999999</v>
      </c>
      <c r="N126" s="46">
        <f>'Annual Heights'!M126-'Annual Heights'!F126</f>
        <v>-46.740999999999985</v>
      </c>
    </row>
    <row r="127" spans="1:15" x14ac:dyDescent="0.35">
      <c r="A127" s="44">
        <v>126</v>
      </c>
      <c r="B127" s="46">
        <v>539604.08499999996</v>
      </c>
      <c r="C127" s="46">
        <v>6520981.8849999998</v>
      </c>
      <c r="D127" s="46">
        <v>10.040147658386857</v>
      </c>
      <c r="E127" s="46">
        <v>989.25809182362764</v>
      </c>
      <c r="F127" s="46">
        <v>1038.05</v>
      </c>
      <c r="G127" s="44">
        <v>0</v>
      </c>
      <c r="H127" s="46">
        <f>'Annual Heights'!G127-'Annual Heights'!F127</f>
        <v>-6.571999999999889</v>
      </c>
      <c r="J127" s="46">
        <f>'Annual Heights'!I127-'Annual Heights'!F127</f>
        <v>-13.714999999999918</v>
      </c>
      <c r="K127" s="46">
        <f>'Annual Heights'!J127-'Annual Heights'!F127</f>
        <v>-16.621999999999957</v>
      </c>
      <c r="M127" s="46">
        <f>'Annual Heights'!L127-'Annual Heights'!F127</f>
        <v>-31.789999999999964</v>
      </c>
      <c r="N127" s="46">
        <f>'Annual Heights'!M127-'Annual Heights'!F127</f>
        <v>-47.260999999999967</v>
      </c>
    </row>
    <row r="128" spans="1:15" x14ac:dyDescent="0.35">
      <c r="A128" s="44">
        <v>127</v>
      </c>
      <c r="B128" s="46">
        <v>539592.37699999998</v>
      </c>
      <c r="C128" s="46">
        <v>6520978.3190000001</v>
      </c>
      <c r="D128" s="46">
        <v>12.239020385516099</v>
      </c>
      <c r="E128" s="46">
        <v>1001.4971122091438</v>
      </c>
      <c r="F128" s="46">
        <v>1037.3710000000001</v>
      </c>
      <c r="G128" s="44">
        <v>0</v>
      </c>
      <c r="H128" s="46">
        <f>'Annual Heights'!G128-'Annual Heights'!F128</f>
        <v>-6.9780000000000655</v>
      </c>
      <c r="J128" s="46">
        <f>'Annual Heights'!I128-'Annual Heights'!F128</f>
        <v>-13.839000000000055</v>
      </c>
      <c r="K128" s="46">
        <f>'Annual Heights'!J128-'Annual Heights'!F128</f>
        <v>-17.144000000000119</v>
      </c>
      <c r="L128" s="46">
        <f>'Annual Heights'!K128-'Annual Heights'!F128</f>
        <v>-19.221000000000117</v>
      </c>
      <c r="M128" s="46">
        <f>'Annual Heights'!L128-'Annual Heights'!F128</f>
        <v>-31.940000000000055</v>
      </c>
      <c r="N128" s="46">
        <f>'Annual Heights'!M128-'Annual Heights'!F128</f>
        <v>-47.028000000000134</v>
      </c>
    </row>
    <row r="129" spans="1:14" x14ac:dyDescent="0.35">
      <c r="A129" s="44">
        <v>128</v>
      </c>
      <c r="B129" s="46">
        <v>539584.07799999998</v>
      </c>
      <c r="C129" s="46">
        <v>6520976.1059999997</v>
      </c>
      <c r="D129" s="46">
        <v>8.5889912097985111</v>
      </c>
      <c r="E129" s="46">
        <v>1010.0861034189423</v>
      </c>
      <c r="F129" s="46">
        <v>1036.894</v>
      </c>
      <c r="G129" s="44">
        <v>0</v>
      </c>
      <c r="H129" s="46">
        <f>'Annual Heights'!G129-'Annual Heights'!F129</f>
        <v>-7.31899999999996</v>
      </c>
      <c r="J129" s="46">
        <f>'Annual Heights'!I129-'Annual Heights'!F129</f>
        <v>-14.205000000000041</v>
      </c>
      <c r="K129" s="46">
        <f>'Annual Heights'!J129-'Annual Heights'!F129</f>
        <v>-16.590000000000032</v>
      </c>
      <c r="L129" s="46">
        <f>'Annual Heights'!K129-'Annual Heights'!F129</f>
        <v>-18.98599999999999</v>
      </c>
      <c r="M129" s="46">
        <f>'Annual Heights'!L129-'Annual Heights'!F129</f>
        <v>-31.878000000000043</v>
      </c>
      <c r="N129" s="46">
        <f>'Annual Heights'!M129-'Annual Heights'!F129</f>
        <v>-47.086999999999989</v>
      </c>
    </row>
    <row r="130" spans="1:14" x14ac:dyDescent="0.35">
      <c r="A130" s="44">
        <v>129</v>
      </c>
      <c r="B130" s="46">
        <v>539575.054</v>
      </c>
      <c r="C130" s="46">
        <v>6520973.6840000004</v>
      </c>
      <c r="D130" s="46">
        <v>9.3433751929524238</v>
      </c>
      <c r="E130" s="46">
        <v>1019.4294786118948</v>
      </c>
      <c r="F130" s="46">
        <v>1036.309</v>
      </c>
      <c r="G130" s="44">
        <v>0</v>
      </c>
      <c r="H130" s="46">
        <f>'Annual Heights'!G130-'Annual Heights'!F130</f>
        <v>-7.3089999999999691</v>
      </c>
      <c r="K130" s="46">
        <f>'Annual Heights'!J130-'Annual Heights'!F130</f>
        <v>-16.814999999999941</v>
      </c>
      <c r="L130" s="46">
        <f>'Annual Heights'!K130-'Annual Heights'!F130</f>
        <v>-19.289999999999964</v>
      </c>
      <c r="M130" s="46">
        <f>'Annual Heights'!L130-'Annual Heights'!F130</f>
        <v>-32.113999999999919</v>
      </c>
      <c r="N130" s="46">
        <f>'Annual Heights'!M130-'Annual Heights'!F130</f>
        <v>-47.126999999999953</v>
      </c>
    </row>
    <row r="131" spans="1:14" x14ac:dyDescent="0.35">
      <c r="A131" s="44">
        <v>130</v>
      </c>
      <c r="B131" s="46">
        <v>539566.01599999995</v>
      </c>
      <c r="C131" s="46">
        <v>6520970.4630000005</v>
      </c>
      <c r="D131" s="46">
        <v>9.5948051048698542</v>
      </c>
      <c r="E131" s="46">
        <v>1029.0242837167646</v>
      </c>
      <c r="F131" s="46">
        <v>1035.4649999999999</v>
      </c>
      <c r="G131" s="44">
        <v>0</v>
      </c>
      <c r="H131" s="46">
        <f>'Annual Heights'!G131-'Annual Heights'!F131</f>
        <v>-7.2300000000000182</v>
      </c>
      <c r="J131" s="46">
        <f>'Annual Heights'!I131-'Annual Heights'!F131</f>
        <v>-15.417999999999893</v>
      </c>
      <c r="K131" s="46">
        <f>'Annual Heights'!J131-'Annual Heights'!F131</f>
        <v>-16.967999999999961</v>
      </c>
      <c r="L131" s="46">
        <f>'Annual Heights'!K131-'Annual Heights'!F131</f>
        <v>-19.259999999999877</v>
      </c>
      <c r="M131" s="46">
        <f>'Annual Heights'!L131-'Annual Heights'!F131</f>
        <v>-31.765999999999963</v>
      </c>
      <c r="N131" s="46">
        <f>'Annual Heights'!M131-'Annual Heights'!F131</f>
        <v>-46.764999999999873</v>
      </c>
    </row>
    <row r="132" spans="1:14" x14ac:dyDescent="0.35">
      <c r="A132" s="44">
        <v>131</v>
      </c>
      <c r="B132" s="46">
        <v>539555.67700000003</v>
      </c>
      <c r="C132" s="46">
        <v>6520970.0959999999</v>
      </c>
      <c r="D132" s="46">
        <v>10.345511587096528</v>
      </c>
      <c r="E132" s="46">
        <v>1039.3697953038611</v>
      </c>
      <c r="F132" s="46">
        <v>1034.4870000000001</v>
      </c>
      <c r="G132" s="44">
        <v>0</v>
      </c>
      <c r="H132" s="46">
        <f>'Annual Heights'!G132-'Annual Heights'!F132</f>
        <v>-7.512000000000171</v>
      </c>
      <c r="J132" s="46">
        <f>'Annual Heights'!I132-'Annual Heights'!F132</f>
        <v>-16.441000000000031</v>
      </c>
      <c r="K132" s="46">
        <f>'Annual Heights'!J132-'Annual Heights'!F132</f>
        <v>-17.061000000000035</v>
      </c>
      <c r="L132" s="46">
        <f>'Annual Heights'!K132-'Annual Heights'!F132</f>
        <v>-19.119000000000028</v>
      </c>
      <c r="M132" s="46">
        <f>'Annual Heights'!L132-'Annual Heights'!F132</f>
        <v>-31.905000000000086</v>
      </c>
      <c r="N132" s="46">
        <f>'Annual Heights'!M132-'Annual Heights'!F132</f>
        <v>-46.156000000000063</v>
      </c>
    </row>
    <row r="133" spans="1:14" x14ac:dyDescent="0.35">
      <c r="A133" s="44">
        <v>132</v>
      </c>
      <c r="B133" s="46">
        <v>539548.04</v>
      </c>
      <c r="C133" s="46">
        <v>6520967.6449999996</v>
      </c>
      <c r="D133" s="46">
        <v>8.0206714183746275</v>
      </c>
      <c r="E133" s="46">
        <v>1047.3904667222357</v>
      </c>
      <c r="F133" s="46">
        <v>1033.7909999999999</v>
      </c>
      <c r="G133" s="44">
        <v>0</v>
      </c>
      <c r="H133" s="46">
        <f>'Annual Heights'!G133-'Annual Heights'!F133</f>
        <v>-7.8460000000000036</v>
      </c>
      <c r="J133" s="46">
        <f>'Annual Heights'!I133-'Annual Heights'!F133</f>
        <v>-17.911999999999921</v>
      </c>
      <c r="K133" s="46">
        <f>'Annual Heights'!J133-'Annual Heights'!F133</f>
        <v>-17.060999999999922</v>
      </c>
      <c r="L133" s="46">
        <f>'Annual Heights'!K133-'Annual Heights'!F133</f>
        <v>-18.953999999999951</v>
      </c>
      <c r="M133" s="46">
        <f>'Annual Heights'!L133-'Annual Heights'!F133</f>
        <v>-31.396999999999935</v>
      </c>
      <c r="N133" s="46">
        <f>'Annual Heights'!M133-'Annual Heights'!F133</f>
        <v>-45.553999999999974</v>
      </c>
    </row>
    <row r="134" spans="1:14" x14ac:dyDescent="0.35">
      <c r="A134" s="44">
        <v>133</v>
      </c>
      <c r="B134" s="46">
        <v>539538.01199999999</v>
      </c>
      <c r="C134" s="46">
        <v>6520964.5549999997</v>
      </c>
      <c r="D134" s="46">
        <v>10.493278038824144</v>
      </c>
      <c r="E134" s="46">
        <v>1057.8837447610599</v>
      </c>
      <c r="F134" s="46">
        <v>1032.557</v>
      </c>
      <c r="G134" s="44">
        <v>0</v>
      </c>
      <c r="H134" s="46">
        <f>'Annual Heights'!G134-'Annual Heights'!F134</f>
        <v>-8.1829999999999927</v>
      </c>
      <c r="J134" s="46">
        <f>'Annual Heights'!I134-'Annual Heights'!F134</f>
        <v>-17.59699999999998</v>
      </c>
      <c r="K134" s="46">
        <f>'Annual Heights'!J134-'Annual Heights'!F134</f>
        <v>-17.980999999999995</v>
      </c>
      <c r="L134" s="46">
        <f>'Annual Heights'!K134-'Annual Heights'!F134</f>
        <v>-18.768000000000029</v>
      </c>
      <c r="M134" s="46">
        <f>'Annual Heights'!L134-'Annual Heights'!F134</f>
        <v>-30.282000000000039</v>
      </c>
      <c r="N134" s="46">
        <f>'Annual Heights'!M134-'Annual Heights'!F134</f>
        <v>-44.010999999999967</v>
      </c>
    </row>
    <row r="135" spans="1:14" x14ac:dyDescent="0.35">
      <c r="A135" s="44">
        <v>134</v>
      </c>
      <c r="B135" s="46">
        <v>539529.60199999996</v>
      </c>
      <c r="C135" s="46">
        <v>6520960.8090000004</v>
      </c>
      <c r="D135" s="46">
        <v>9.2065528834431909</v>
      </c>
      <c r="E135" s="46">
        <v>1067.0902976445032</v>
      </c>
      <c r="F135" s="46">
        <v>1031.365</v>
      </c>
      <c r="G135" s="44">
        <v>0</v>
      </c>
      <c r="H135" s="46">
        <f>'Annual Heights'!G135-'Annual Heights'!F135</f>
        <v>-8.3050000000000637</v>
      </c>
      <c r="J135" s="46">
        <f>'Annual Heights'!I135-'Annual Heights'!F135</f>
        <v>-14.773000000000025</v>
      </c>
      <c r="L135" s="46">
        <f>'Annual Heights'!K135-'Annual Heights'!F135</f>
        <v>-18.23599999999999</v>
      </c>
      <c r="M135" s="46">
        <f>'Annual Heights'!L135-'Annual Heights'!F135</f>
        <v>-29.230999999999995</v>
      </c>
      <c r="N135" s="46">
        <f>'Annual Heights'!M135-'Annual Heights'!F135</f>
        <v>-43</v>
      </c>
    </row>
    <row r="136" spans="1:14" x14ac:dyDescent="0.35">
      <c r="A136" s="44">
        <v>135</v>
      </c>
      <c r="B136" s="46">
        <v>539520.56400000001</v>
      </c>
      <c r="C136" s="46">
        <v>6520958.6849999996</v>
      </c>
      <c r="D136" s="46">
        <v>9.2842242541968041</v>
      </c>
      <c r="E136" s="46">
        <v>1076.3745218986999</v>
      </c>
      <c r="F136" s="46">
        <v>1030.4970000000001</v>
      </c>
      <c r="G136" s="44">
        <v>0</v>
      </c>
      <c r="H136" s="46">
        <f>'Annual Heights'!G136-'Annual Heights'!F136</f>
        <v>-8.4800000000000182</v>
      </c>
      <c r="J136" s="46">
        <f>'Annual Heights'!I136-'Annual Heights'!F136</f>
        <v>-12.330000000000041</v>
      </c>
      <c r="K136" s="46">
        <f>'Annual Heights'!J136-'Annual Heights'!F136</f>
        <v>-16.574000000000069</v>
      </c>
      <c r="L136" s="46">
        <f>'Annual Heights'!K136-'Annual Heights'!F136</f>
        <v>-18.650000000000091</v>
      </c>
      <c r="M136" s="46">
        <f>'Annual Heights'!L136-'Annual Heights'!F136</f>
        <v>-27.795000000000073</v>
      </c>
      <c r="N136" s="46">
        <f>'Annual Heights'!M136-'Annual Heights'!F136</f>
        <v>-42.440000000000055</v>
      </c>
    </row>
    <row r="137" spans="1:14" x14ac:dyDescent="0.35">
      <c r="A137" s="44">
        <v>136</v>
      </c>
      <c r="B137" s="46">
        <v>539512.11399999994</v>
      </c>
      <c r="C137" s="46">
        <v>6520958.358</v>
      </c>
      <c r="D137" s="46">
        <v>8.45632479277538</v>
      </c>
      <c r="E137" s="46">
        <v>1084.8308466914752</v>
      </c>
      <c r="F137" s="46">
        <v>1029.665</v>
      </c>
      <c r="G137" s="44">
        <v>0</v>
      </c>
      <c r="H137" s="46">
        <f>'Annual Heights'!G137-'Annual Heights'!F137</f>
        <v>-8.1189999999999145</v>
      </c>
      <c r="J137" s="46">
        <f>'Annual Heights'!I137-'Annual Heights'!F137</f>
        <v>-16.206999999999994</v>
      </c>
      <c r="K137" s="46">
        <f>'Annual Heights'!J137-'Annual Heights'!F137</f>
        <v>-14.5</v>
      </c>
      <c r="L137" s="46">
        <f>'Annual Heights'!K137-'Annual Heights'!F137</f>
        <v>-17.828999999999951</v>
      </c>
      <c r="M137" s="46">
        <f>'Annual Heights'!L137-'Annual Heights'!F137</f>
        <v>-26.817999999999984</v>
      </c>
      <c r="N137" s="46">
        <f>'Annual Heights'!M137-'Annual Heights'!F137</f>
        <v>-42.810999999999922</v>
      </c>
    </row>
    <row r="138" spans="1:14" x14ac:dyDescent="0.35">
      <c r="A138" s="44">
        <v>137</v>
      </c>
      <c r="B138" s="46">
        <v>539504.228</v>
      </c>
      <c r="C138" s="46">
        <v>6520957.0319999997</v>
      </c>
      <c r="D138" s="46">
        <v>7.9967038209495156</v>
      </c>
      <c r="E138" s="46">
        <v>1092.8275505124248</v>
      </c>
      <c r="F138" s="46">
        <v>1028.8399999999999</v>
      </c>
      <c r="G138" s="44">
        <v>0</v>
      </c>
      <c r="H138" s="46">
        <f>'Annual Heights'!G138-'Annual Heights'!F138</f>
        <v>-7.3439999999999372</v>
      </c>
      <c r="J138" s="46">
        <f>'Annual Heights'!I138-'Annual Heights'!F138</f>
        <v>-13.353999999999928</v>
      </c>
      <c r="K138" s="46">
        <f>'Annual Heights'!J138-'Annual Heights'!F138</f>
        <v>-12.930999999999926</v>
      </c>
      <c r="L138" s="46">
        <f>'Annual Heights'!K138-'Annual Heights'!F138</f>
        <v>-16.986999999999966</v>
      </c>
      <c r="M138" s="46">
        <f>'Annual Heights'!L138-'Annual Heights'!F138</f>
        <v>-25.856999999999971</v>
      </c>
      <c r="N138" s="46">
        <f>'Annual Heights'!M138-'Annual Heights'!F138</f>
        <v>-42.809999999999945</v>
      </c>
    </row>
    <row r="139" spans="1:14" x14ac:dyDescent="0.35">
      <c r="A139" s="44">
        <v>138</v>
      </c>
      <c r="B139" s="46">
        <v>539496.41599999997</v>
      </c>
      <c r="C139" s="46">
        <v>6520955.7300000004</v>
      </c>
      <c r="D139" s="46">
        <v>7.9197568143524357</v>
      </c>
      <c r="E139" s="46">
        <v>1100.7473073267772</v>
      </c>
      <c r="F139" s="46">
        <v>1028.08</v>
      </c>
      <c r="G139" s="44">
        <v>0</v>
      </c>
      <c r="H139" s="46">
        <f>'Annual Heights'!G139-'Annual Heights'!F139</f>
        <v>-6.7799999999999727</v>
      </c>
      <c r="J139" s="46">
        <f>'Annual Heights'!I139-'Annual Heights'!F139</f>
        <v>-10.965999999999894</v>
      </c>
      <c r="K139" s="46">
        <f>'Annual Heights'!J139-'Annual Heights'!F139</f>
        <v>-11.561999999999898</v>
      </c>
      <c r="L139" s="46">
        <f>'Annual Heights'!K139-'Annual Heights'!F139</f>
        <v>-14.839999999999918</v>
      </c>
      <c r="M139" s="46">
        <f>'Annual Heights'!L139-'Annual Heights'!F139</f>
        <v>-25.1099999999999</v>
      </c>
      <c r="N139" s="46">
        <f>'Annual Heights'!M139-'Annual Heights'!F139</f>
        <v>-41.657999999999902</v>
      </c>
    </row>
    <row r="140" spans="1:14" x14ac:dyDescent="0.35">
      <c r="A140" s="44">
        <v>139</v>
      </c>
      <c r="B140" s="46">
        <v>539487.75300000003</v>
      </c>
      <c r="C140" s="46">
        <v>6520954.7410000004</v>
      </c>
      <c r="D140" s="46">
        <v>8.7192711850886635</v>
      </c>
      <c r="E140" s="46">
        <v>1109.4665785118659</v>
      </c>
      <c r="F140" s="46">
        <v>1027.2280000000001</v>
      </c>
      <c r="G140" s="44">
        <v>0</v>
      </c>
      <c r="H140" s="46">
        <f>'Annual Heights'!G140-'Annual Heights'!F140</f>
        <v>-5.08400000000006</v>
      </c>
      <c r="J140" s="46">
        <f>'Annual Heights'!I140-'Annual Heights'!F140</f>
        <v>-9.2320000000000846</v>
      </c>
      <c r="K140" s="46">
        <f>'Annual Heights'!J140-'Annual Heights'!F140</f>
        <v>-10.402000000000044</v>
      </c>
      <c r="L140" s="46">
        <f>'Annual Heights'!K140-'Annual Heights'!F140</f>
        <v>-13.13900000000001</v>
      </c>
      <c r="M140" s="46">
        <f>'Annual Heights'!L140-'Annual Heights'!F140</f>
        <v>-24.702000000000112</v>
      </c>
      <c r="N140" s="46">
        <f>'Annual Heights'!M140-'Annual Heights'!F140</f>
        <v>-41.051000000000045</v>
      </c>
    </row>
    <row r="141" spans="1:14" x14ac:dyDescent="0.35">
      <c r="A141" s="44">
        <v>140</v>
      </c>
      <c r="B141" s="46">
        <v>539474.06599999999</v>
      </c>
      <c r="C141" s="46">
        <v>6520954.3339999998</v>
      </c>
      <c r="D141" s="46">
        <v>13.693049989006189</v>
      </c>
      <c r="E141" s="46">
        <v>1123.159628500872</v>
      </c>
      <c r="F141" s="46">
        <v>1026.5930000000001</v>
      </c>
      <c r="G141" s="44">
        <v>0</v>
      </c>
      <c r="H141" s="46">
        <f>'Annual Heights'!G141-'Annual Heights'!F141</f>
        <v>-2.6370000000000573</v>
      </c>
      <c r="J141" s="46">
        <f>'Annual Heights'!I141-'Annual Heights'!F141</f>
        <v>-7.8250000000000455</v>
      </c>
      <c r="K141" s="46">
        <f>'Annual Heights'!J141-'Annual Heights'!F141</f>
        <v>-9.6060000000001082</v>
      </c>
      <c r="L141" s="46">
        <f>'Annual Heights'!K141-'Annual Heights'!F141</f>
        <v>-11.980000000000018</v>
      </c>
      <c r="M141" s="46">
        <f>'Annual Heights'!L141-'Annual Heights'!F141</f>
        <v>-24.83400000000006</v>
      </c>
      <c r="N141" s="46">
        <f>'Annual Heights'!M141-'Annual Heights'!F141</f>
        <v>-40.823000000000093</v>
      </c>
    </row>
    <row r="142" spans="1:14" x14ac:dyDescent="0.35">
      <c r="A142" s="44">
        <v>141</v>
      </c>
      <c r="B142" s="46">
        <v>539466.70600000001</v>
      </c>
      <c r="C142" s="46">
        <v>6520951.2999999998</v>
      </c>
      <c r="D142" s="46">
        <v>7.960826338999234</v>
      </c>
      <c r="E142" s="46">
        <v>1131.1204548398712</v>
      </c>
      <c r="F142" s="46">
        <v>1026.0630000000001</v>
      </c>
      <c r="G142" s="44">
        <v>0</v>
      </c>
      <c r="H142" s="46">
        <f>'Annual Heights'!G142-'Annual Heights'!F142</f>
        <v>-1.4619999999999891</v>
      </c>
      <c r="J142" s="46">
        <f>'Annual Heights'!I142-'Annual Heights'!F142</f>
        <v>-7.3440000000000509</v>
      </c>
      <c r="K142" s="46">
        <f>'Annual Heights'!J142-'Annual Heights'!F142</f>
        <v>-9.2170000000000982</v>
      </c>
      <c r="L142" s="46">
        <f>'Annual Heights'!K142-'Annual Heights'!F142</f>
        <v>-11.457000000000107</v>
      </c>
      <c r="M142" s="46">
        <f>'Annual Heights'!L142-'Annual Heights'!F142</f>
        <v>-24.803000000000111</v>
      </c>
      <c r="N142" s="46">
        <f>'Annual Heights'!M142-'Annual Heights'!F142</f>
        <v>-41.02900000000011</v>
      </c>
    </row>
    <row r="143" spans="1:14" x14ac:dyDescent="0.35">
      <c r="A143" s="44">
        <v>142</v>
      </c>
      <c r="B143" s="46">
        <v>539453.06900000002</v>
      </c>
      <c r="C143" s="46">
        <v>6520946.5039999997</v>
      </c>
      <c r="D143" s="46">
        <v>14.455773414125145</v>
      </c>
      <c r="E143" s="46">
        <v>1145.5762282539963</v>
      </c>
      <c r="F143" s="46">
        <v>1026.9280000000001</v>
      </c>
      <c r="G143" s="44">
        <v>0</v>
      </c>
      <c r="H143" s="46">
        <f>'Annual Heights'!G143-'Annual Heights'!F143</f>
        <v>-1.8510000000001128</v>
      </c>
      <c r="J143" s="46">
        <f>'Annual Heights'!I143-'Annual Heights'!F143</f>
        <v>-8.6170000000000755</v>
      </c>
      <c r="K143" s="46">
        <f>'Annual Heights'!J143-'Annual Heights'!F143</f>
        <v>-10.617000000000075</v>
      </c>
      <c r="L143" s="46">
        <f>'Annual Heights'!K143-'Annual Heights'!F143</f>
        <v>-12.764000000000124</v>
      </c>
      <c r="M143" s="46">
        <f>'Annual Heights'!L143-'Annual Heights'!F143</f>
        <v>-26.586000000000126</v>
      </c>
      <c r="N143" s="46">
        <f>'Annual Heights'!M143-'Annual Heights'!F143</f>
        <v>-43.203000000000088</v>
      </c>
    </row>
    <row r="144" spans="1:14" x14ac:dyDescent="0.35">
      <c r="A144" s="44">
        <v>143</v>
      </c>
      <c r="B144" s="46">
        <v>539442.27500000002</v>
      </c>
      <c r="C144" s="46">
        <v>6520936.5199999996</v>
      </c>
      <c r="D144" s="46">
        <v>14.703424499187294</v>
      </c>
      <c r="E144" s="46">
        <v>1160.2796527531837</v>
      </c>
      <c r="F144" s="46">
        <v>1028.162</v>
      </c>
      <c r="G144" s="44">
        <v>0</v>
      </c>
      <c r="H144" s="46">
        <f>'Annual Heights'!G144-'Annual Heights'!F144</f>
        <v>-3.5989999999999327</v>
      </c>
      <c r="J144" s="46">
        <f>'Annual Heights'!I144-'Annual Heights'!F144</f>
        <v>-11.014999999999986</v>
      </c>
      <c r="K144" s="46">
        <f>'Annual Heights'!J144-'Annual Heights'!F144</f>
        <v>-12.905000000000086</v>
      </c>
      <c r="L144" s="46">
        <f>'Annual Heights'!K144-'Annual Heights'!F144</f>
        <v>-14.494000000000028</v>
      </c>
      <c r="M144" s="46">
        <f>'Annual Heights'!L144-'Annual Heights'!F144</f>
        <v>-29.360000000000014</v>
      </c>
      <c r="N144" s="46">
        <f>'Annual Heights'!M144-'Annual Heights'!F144</f>
        <v>-45.317000000000007</v>
      </c>
    </row>
    <row r="145" spans="1:15" x14ac:dyDescent="0.35">
      <c r="A145" s="44">
        <v>144</v>
      </c>
      <c r="B145" s="46">
        <v>539430.68400000001</v>
      </c>
      <c r="C145" s="46">
        <v>6520926.398</v>
      </c>
      <c r="D145" s="46">
        <v>15.388507562151396</v>
      </c>
      <c r="E145" s="46">
        <v>1175.6681603153349</v>
      </c>
      <c r="F145" s="46">
        <v>1029.038</v>
      </c>
      <c r="G145" s="44">
        <v>0</v>
      </c>
      <c r="H145" s="46">
        <f>'Annual Heights'!G145-'Annual Heights'!F145</f>
        <v>-4.9220000000000255</v>
      </c>
      <c r="J145" s="46">
        <f>'Annual Heights'!I145-'Annual Heights'!F145</f>
        <v>-12.034999999999968</v>
      </c>
      <c r="K145" s="46">
        <f>'Annual Heights'!J145-'Annual Heights'!F145</f>
        <v>-14.980000000000018</v>
      </c>
      <c r="L145" s="46">
        <f>'Annual Heights'!K145-'Annual Heights'!F145</f>
        <v>-16.351999999999975</v>
      </c>
      <c r="M145" s="46">
        <f>'Annual Heights'!L145-'Annual Heights'!F145</f>
        <v>-31.105999999999995</v>
      </c>
      <c r="N145" s="46">
        <f>'Annual Heights'!M145-'Annual Heights'!F145</f>
        <v>-47.456000000000017</v>
      </c>
    </row>
    <row r="146" spans="1:15" x14ac:dyDescent="0.35">
      <c r="A146" s="44">
        <v>145</v>
      </c>
      <c r="B146" s="46">
        <v>539417.50899999996</v>
      </c>
      <c r="C146" s="46">
        <v>6520917.1430000002</v>
      </c>
      <c r="D146" s="46">
        <v>16.100796564119378</v>
      </c>
      <c r="E146" s="46">
        <v>1191.7689568794544</v>
      </c>
      <c r="F146" s="46">
        <v>1029.212</v>
      </c>
      <c r="G146" s="44">
        <v>0</v>
      </c>
      <c r="H146" s="46">
        <f>'Annual Heights'!G146-'Annual Heights'!F146</f>
        <v>-5.8460000000000036</v>
      </c>
      <c r="J146" s="46">
        <f>'Annual Heights'!I146-'Annual Heights'!F146</f>
        <v>-13.602999999999952</v>
      </c>
      <c r="K146" s="46">
        <f>'Annual Heights'!J146-'Annual Heights'!F146</f>
        <v>-16.947000000000003</v>
      </c>
      <c r="L146" s="46">
        <f>'Annual Heights'!K146-'Annual Heights'!F146</f>
        <v>-17.923000000000002</v>
      </c>
      <c r="M146" s="46">
        <f>'Annual Heights'!L146-'Annual Heights'!F146</f>
        <v>-32.400999999999954</v>
      </c>
      <c r="N146" s="46">
        <f>'Annual Heights'!M146-'Annual Heights'!F146</f>
        <v>-48.067000000000007</v>
      </c>
      <c r="O146" s="46">
        <f>'Annual Heights'!N146-'Annual Heights'!F146</f>
        <v>-76.690999999999917</v>
      </c>
    </row>
    <row r="147" spans="1:15" x14ac:dyDescent="0.35">
      <c r="A147" s="44">
        <v>146</v>
      </c>
      <c r="B147" s="46">
        <v>539403.75899999996</v>
      </c>
      <c r="C147" s="46">
        <v>6520908.7010000004</v>
      </c>
      <c r="D147" s="46">
        <v>16.134740902683543</v>
      </c>
      <c r="E147" s="46">
        <v>1207.9036977821379</v>
      </c>
      <c r="F147" s="46">
        <v>1028.9100000000001</v>
      </c>
      <c r="G147" s="44">
        <v>0</v>
      </c>
      <c r="H147" s="46">
        <f>'Annual Heights'!G147-'Annual Heights'!F147</f>
        <v>-7.0040000000001328</v>
      </c>
      <c r="J147" s="46">
        <f>'Annual Heights'!I147-'Annual Heights'!F147</f>
        <v>-14.942000000000121</v>
      </c>
      <c r="K147" s="46">
        <f>'Annual Heights'!J147-'Annual Heights'!F147</f>
        <v>-18.809000000000083</v>
      </c>
      <c r="L147" s="46">
        <f>'Annual Heights'!K147-'Annual Heights'!F147</f>
        <v>-18.975000000000136</v>
      </c>
      <c r="M147" s="46">
        <f>'Annual Heights'!L147-'Annual Heights'!F147</f>
        <v>-32.220000000000027</v>
      </c>
      <c r="N147" s="46">
        <f>'Annual Heights'!M147-'Annual Heights'!F147</f>
        <v>-47.194000000000074</v>
      </c>
      <c r="O147" s="46">
        <f>'Annual Heights'!N147-'Annual Heights'!F147</f>
        <v>-76.345000000000027</v>
      </c>
    </row>
    <row r="148" spans="1:15" x14ac:dyDescent="0.35">
      <c r="A148" s="44">
        <v>147</v>
      </c>
      <c r="B148" s="46">
        <v>539387.42500000005</v>
      </c>
      <c r="C148" s="46">
        <v>6520905.0480000004</v>
      </c>
      <c r="D148" s="46">
        <v>16.73750175494364</v>
      </c>
      <c r="E148" s="46">
        <v>1224.6411995370815</v>
      </c>
      <c r="F148" s="46">
        <v>1027.895</v>
      </c>
      <c r="G148" s="44">
        <v>0</v>
      </c>
      <c r="H148" s="46">
        <f>'Annual Heights'!G148-'Annual Heights'!F148</f>
        <v>-7.8029999999999973</v>
      </c>
      <c r="J148" s="46">
        <f>'Annual Heights'!I148-'Annual Heights'!F148</f>
        <v>-15.629000000000019</v>
      </c>
      <c r="K148" s="46">
        <f>'Annual Heights'!J148-'Annual Heights'!F148</f>
        <v>-20.491999999999962</v>
      </c>
      <c r="L148" s="46">
        <f>'Annual Heights'!K148-'Annual Heights'!F148</f>
        <v>-20.139999999999986</v>
      </c>
      <c r="M148" s="46">
        <f>'Annual Heights'!L148-'Annual Heights'!F148</f>
        <v>-31.696000000000026</v>
      </c>
      <c r="N148" s="46">
        <f>'Annual Heights'!M148-'Annual Heights'!F148</f>
        <v>-46.337999999999965</v>
      </c>
    </row>
    <row r="149" spans="1:15" x14ac:dyDescent="0.35">
      <c r="A149" s="44">
        <v>148</v>
      </c>
      <c r="B149" s="46">
        <v>539371.81200000003</v>
      </c>
      <c r="C149" s="46">
        <v>6520901.0140000004</v>
      </c>
      <c r="D149" s="46">
        <v>16.125722464443502</v>
      </c>
      <c r="E149" s="46">
        <v>1240.766922001525</v>
      </c>
      <c r="F149" s="46">
        <v>1026.3910000000001</v>
      </c>
      <c r="G149" s="44">
        <v>0</v>
      </c>
      <c r="H149" s="46">
        <f>'Annual Heights'!G149-'Annual Heights'!F149</f>
        <v>-8.3380000000000791</v>
      </c>
      <c r="J149" s="46">
        <f>'Annual Heights'!I149-'Annual Heights'!F149</f>
        <v>-15.989000000000033</v>
      </c>
      <c r="K149" s="46">
        <f>'Annual Heights'!J149-'Annual Heights'!F149</f>
        <v>-21.455000000000041</v>
      </c>
      <c r="L149" s="46">
        <f>'Annual Heights'!K149-'Annual Heights'!F149</f>
        <v>-19.869000000000028</v>
      </c>
      <c r="M149" s="46">
        <f>'Annual Heights'!L149-'Annual Heights'!F149</f>
        <v>-30.049000000000092</v>
      </c>
      <c r="N149" s="46">
        <f>'Annual Heights'!M149-'Annual Heights'!F149</f>
        <v>-44.956000000000131</v>
      </c>
    </row>
    <row r="150" spans="1:15" x14ac:dyDescent="0.35">
      <c r="A150" s="44">
        <v>149</v>
      </c>
      <c r="B150" s="46">
        <v>539354.08400000003</v>
      </c>
      <c r="C150" s="46">
        <v>6520900.4330000002</v>
      </c>
      <c r="D150" s="46">
        <v>17.737518005639235</v>
      </c>
      <c r="E150" s="46">
        <v>1258.5044400071642</v>
      </c>
      <c r="F150" s="46">
        <v>1024.588</v>
      </c>
      <c r="G150" s="44">
        <v>0</v>
      </c>
      <c r="H150" s="46">
        <f>'Annual Heights'!G150-'Annual Heights'!F150</f>
        <v>-9.91599999999994</v>
      </c>
      <c r="J150" s="46">
        <f>'Annual Heights'!I150-'Annual Heights'!F150</f>
        <v>-15</v>
      </c>
      <c r="K150" s="46">
        <f>'Annual Heights'!J150-'Annual Heights'!F150</f>
        <v>-17.889999999999986</v>
      </c>
      <c r="L150" s="46">
        <f>'Annual Heights'!K150-'Annual Heights'!F150</f>
        <v>-17.030999999999949</v>
      </c>
      <c r="M150" s="46">
        <f>'Annual Heights'!L150-'Annual Heights'!F150</f>
        <v>-26.644000000000005</v>
      </c>
      <c r="N150" s="46">
        <f>'Annual Heights'!M150-'Annual Heights'!F150</f>
        <v>-44.05499999999995</v>
      </c>
    </row>
    <row r="151" spans="1:15" x14ac:dyDescent="0.35">
      <c r="A151" s="44">
        <v>150</v>
      </c>
      <c r="B151" s="46">
        <v>539338.28099999996</v>
      </c>
      <c r="C151" s="46">
        <v>6520898.0020000003</v>
      </c>
      <c r="D151" s="46">
        <v>15.988888954572294</v>
      </c>
      <c r="E151" s="46">
        <v>1274.4933289617366</v>
      </c>
      <c r="F151" s="46">
        <v>1022.76</v>
      </c>
      <c r="G151" s="44">
        <v>0</v>
      </c>
      <c r="H151" s="46">
        <f>'Annual Heights'!G151-'Annual Heights'!F151</f>
        <v>-8.7699999999999818</v>
      </c>
      <c r="J151" s="46">
        <f>'Annual Heights'!I151-'Annual Heights'!F151</f>
        <v>-11.159999999999968</v>
      </c>
      <c r="K151" s="46">
        <f>'Annual Heights'!J151-'Annual Heights'!F151</f>
        <v>-14.309999999999945</v>
      </c>
      <c r="L151" s="46">
        <f>'Annual Heights'!K151-'Annual Heights'!F151</f>
        <v>-13.965000000000032</v>
      </c>
      <c r="M151" s="46">
        <f>'Annual Heights'!L151-'Annual Heights'!F151</f>
        <v>-25.375</v>
      </c>
      <c r="N151" s="46">
        <f>'Annual Heights'!M151-'Annual Heights'!F151</f>
        <v>-42.630999999999972</v>
      </c>
    </row>
    <row r="152" spans="1:15" x14ac:dyDescent="0.35">
      <c r="A152" s="44">
        <v>151</v>
      </c>
      <c r="B152" s="46">
        <v>539322.70700000005</v>
      </c>
      <c r="C152" s="46">
        <v>6520894.0130000003</v>
      </c>
      <c r="D152" s="46">
        <v>16.076740869888575</v>
      </c>
      <c r="E152" s="46">
        <v>1290.5700698316252</v>
      </c>
      <c r="F152" s="46">
        <v>1021.1950000000001</v>
      </c>
      <c r="G152" s="44">
        <v>0</v>
      </c>
      <c r="H152" s="46">
        <f>'Annual Heights'!G152-'Annual Heights'!F152</f>
        <v>-6.5260000000000673</v>
      </c>
      <c r="J152" s="46">
        <f>'Annual Heights'!I152-'Annual Heights'!F152</f>
        <v>-8.6840000000000828</v>
      </c>
      <c r="K152" s="46">
        <f>'Annual Heights'!J152-'Annual Heights'!F152</f>
        <v>-12.064000000000078</v>
      </c>
      <c r="L152" s="46">
        <f>'Annual Heights'!K152-'Annual Heights'!F152</f>
        <v>-12.266000000000076</v>
      </c>
      <c r="M152" s="46">
        <f>'Annual Heights'!L152-'Annual Heights'!F152</f>
        <v>-25.128000000000043</v>
      </c>
      <c r="N152" s="46">
        <f>'Annual Heights'!M152-'Annual Heights'!F152</f>
        <v>-42.37600000000009</v>
      </c>
    </row>
    <row r="153" spans="1:15" x14ac:dyDescent="0.35">
      <c r="A153" s="44">
        <v>152</v>
      </c>
      <c r="B153" s="46">
        <v>539305.77599999995</v>
      </c>
      <c r="C153" s="46">
        <v>6520891.1699999999</v>
      </c>
      <c r="D153" s="46">
        <v>17.168034541125891</v>
      </c>
      <c r="E153" s="46">
        <v>1307.7381043727512</v>
      </c>
      <c r="F153" s="46">
        <v>1020.696</v>
      </c>
      <c r="G153" s="44">
        <v>0</v>
      </c>
      <c r="H153" s="46">
        <f>'Annual Heights'!G153-'Annual Heights'!F153</f>
        <v>-3.8849999999999909</v>
      </c>
      <c r="J153" s="46">
        <f>'Annual Heights'!I153-'Annual Heights'!F153</f>
        <v>-8.0539999999999736</v>
      </c>
      <c r="K153" s="46">
        <f>'Annual Heights'!J153-'Annual Heights'!F153</f>
        <v>-11.524999999999977</v>
      </c>
      <c r="L153" s="46">
        <f>'Annual Heights'!K153-'Annual Heights'!F153</f>
        <v>-12.500999999999976</v>
      </c>
      <c r="M153" s="46">
        <f>'Annual Heights'!L153-'Annual Heights'!F153</f>
        <v>-25.947999999999979</v>
      </c>
      <c r="N153" s="46">
        <f>'Annual Heights'!M153-'Annual Heights'!F153</f>
        <v>-43.918000000000006</v>
      </c>
    </row>
    <row r="154" spans="1:15" x14ac:dyDescent="0.35">
      <c r="A154" s="44">
        <v>153</v>
      </c>
      <c r="B154" s="46">
        <v>539293.35</v>
      </c>
      <c r="C154" s="46">
        <v>6520881.9900000002</v>
      </c>
      <c r="D154" s="46">
        <v>15.449203086048575</v>
      </c>
      <c r="E154" s="46">
        <v>1323.1873074587998</v>
      </c>
      <c r="F154" s="46">
        <v>1021.078</v>
      </c>
      <c r="G154" s="44">
        <v>0</v>
      </c>
      <c r="H154" s="46">
        <f>'Annual Heights'!G154-'Annual Heights'!F154</f>
        <v>-3.6680000000000064</v>
      </c>
      <c r="J154" s="46">
        <f>'Annual Heights'!I154-'Annual Heights'!F154</f>
        <v>-9.1829999999999927</v>
      </c>
      <c r="K154" s="46">
        <f>'Annual Heights'!J154-'Annual Heights'!F154</f>
        <v>-12.86099999999999</v>
      </c>
      <c r="L154" s="46">
        <f>'Annual Heights'!K154-'Annual Heights'!F154</f>
        <v>-13.672000000000025</v>
      </c>
      <c r="M154" s="46">
        <f>'Annual Heights'!L154-'Annual Heights'!F154</f>
        <v>-27.471000000000004</v>
      </c>
      <c r="N154" s="46">
        <f>'Annual Heights'!M154-'Annual Heights'!F154</f>
        <v>-45.115000000000009</v>
      </c>
    </row>
    <row r="155" spans="1:15" x14ac:dyDescent="0.35">
      <c r="A155" s="44">
        <v>154</v>
      </c>
      <c r="B155" s="46">
        <v>539284.64399999997</v>
      </c>
      <c r="C155" s="46">
        <v>6520868.7039999999</v>
      </c>
      <c r="D155" s="46">
        <v>15.884339205910088</v>
      </c>
      <c r="E155" s="46">
        <v>1339.0716466647098</v>
      </c>
      <c r="F155" s="46">
        <v>1021.617</v>
      </c>
      <c r="G155" s="44">
        <v>0</v>
      </c>
      <c r="H155" s="46">
        <f>'Annual Heights'!G155-'Annual Heights'!F155</f>
        <v>-4.3650000000000091</v>
      </c>
      <c r="J155" s="46">
        <f>'Annual Heights'!I155-'Annual Heights'!F155</f>
        <v>-10.171999999999912</v>
      </c>
      <c r="K155" s="46">
        <f>'Annual Heights'!J155-'Annual Heights'!F155</f>
        <v>-13.391999999999939</v>
      </c>
      <c r="L155" s="46">
        <f>'Annual Heights'!K155-'Annual Heights'!F155</f>
        <v>-14.76400000000001</v>
      </c>
      <c r="M155" s="46">
        <f>'Annual Heights'!L155-'Annual Heights'!F155</f>
        <v>-29.176999999999907</v>
      </c>
      <c r="N155" s="46">
        <f>'Annual Heights'!M155-'Annual Heights'!F155</f>
        <v>-45.563999999999965</v>
      </c>
    </row>
    <row r="156" spans="1:15" x14ac:dyDescent="0.35">
      <c r="A156" s="44">
        <v>155</v>
      </c>
      <c r="B156" s="46">
        <v>539275.01699999999</v>
      </c>
      <c r="C156" s="46">
        <v>6520859.0930000003</v>
      </c>
      <c r="D156" s="46">
        <v>13.603324960879274</v>
      </c>
      <c r="E156" s="46">
        <v>1352.674971625589</v>
      </c>
      <c r="F156" s="46">
        <v>1022.347</v>
      </c>
      <c r="G156" s="44">
        <v>0</v>
      </c>
      <c r="H156" s="46">
        <f>'Annual Heights'!G156-'Annual Heights'!F156</f>
        <v>-4.5639999999999645</v>
      </c>
      <c r="J156" s="46">
        <f>'Annual Heights'!I156-'Annual Heights'!F156</f>
        <v>-11.899999999999977</v>
      </c>
      <c r="K156" s="46">
        <f>'Annual Heights'!J156-'Annual Heights'!F156</f>
        <v>-14.612999999999943</v>
      </c>
      <c r="L156" s="46">
        <f>'Annual Heights'!K156-'Annual Heights'!F156</f>
        <v>-16.515999999999963</v>
      </c>
      <c r="M156" s="46">
        <f>'Annual Heights'!L156-'Annual Heights'!F156</f>
        <v>-30.409999999999968</v>
      </c>
      <c r="N156" s="46">
        <f>'Annual Heights'!M156-'Annual Heights'!F156</f>
        <v>-46.230000000000018</v>
      </c>
    </row>
    <row r="157" spans="1:15" x14ac:dyDescent="0.35">
      <c r="A157" s="44">
        <v>156</v>
      </c>
      <c r="B157" s="46">
        <v>539263.24399999995</v>
      </c>
      <c r="C157" s="46">
        <v>6520850.3839999996</v>
      </c>
      <c r="D157" s="46">
        <v>14.644118615122265</v>
      </c>
      <c r="E157" s="46">
        <v>1367.3190902407114</v>
      </c>
      <c r="F157" s="46">
        <v>1022.777</v>
      </c>
      <c r="G157" s="44">
        <v>0</v>
      </c>
      <c r="H157" s="46">
        <f>'Annual Heights'!G157-'Annual Heights'!F157</f>
        <v>-5.6900000000000546</v>
      </c>
      <c r="J157" s="46">
        <f>'Annual Heights'!I157-'Annual Heights'!F157</f>
        <v>-13.002000000000066</v>
      </c>
      <c r="K157" s="46">
        <f>'Annual Heights'!J157-'Annual Heights'!F157</f>
        <v>-16.527000000000044</v>
      </c>
      <c r="L157" s="46">
        <f>'Annual Heights'!K157-'Annual Heights'!F157</f>
        <v>-18.489000000000033</v>
      </c>
      <c r="M157" s="46">
        <f>'Annual Heights'!L157-'Annual Heights'!F157</f>
        <v>-31.648000000000025</v>
      </c>
      <c r="N157" s="46">
        <f>'Annual Heights'!M157-'Annual Heights'!F157</f>
        <v>-46.330000000000041</v>
      </c>
    </row>
    <row r="158" spans="1:15" x14ac:dyDescent="0.35">
      <c r="A158" s="44">
        <v>157</v>
      </c>
      <c r="B158" s="46">
        <v>539249.00600000005</v>
      </c>
      <c r="C158" s="46">
        <v>6520842.8289999999</v>
      </c>
      <c r="D158" s="46">
        <v>16.11827127804116</v>
      </c>
      <c r="E158" s="46">
        <v>1383.4373615187526</v>
      </c>
      <c r="F158" s="46">
        <v>1022.492</v>
      </c>
      <c r="G158" s="44">
        <v>0</v>
      </c>
      <c r="H158" s="46">
        <f>'Annual Heights'!G158-'Annual Heights'!F158</f>
        <v>-5.8990000000000009</v>
      </c>
      <c r="J158" s="46">
        <f>'Annual Heights'!I158-'Annual Heights'!F158</f>
        <v>-13.827999999999975</v>
      </c>
      <c r="K158" s="46">
        <f>'Annual Heights'!J158-'Annual Heights'!F158</f>
        <v>-17.285999999999945</v>
      </c>
      <c r="L158" s="46">
        <f>'Annual Heights'!K158-'Annual Heights'!F158</f>
        <v>-19.652999999999906</v>
      </c>
      <c r="M158" s="46">
        <f>'Annual Heights'!L158-'Annual Heights'!F158</f>
        <v>-31.793000000000006</v>
      </c>
      <c r="N158" s="46">
        <f>'Annual Heights'!M158-'Annual Heights'!F158</f>
        <v>-45.573999999999955</v>
      </c>
    </row>
    <row r="159" spans="1:15" x14ac:dyDescent="0.35">
      <c r="A159" s="44">
        <v>158</v>
      </c>
      <c r="B159" s="46">
        <v>539234.22600000002</v>
      </c>
      <c r="C159" s="46">
        <v>6520837.3449999997</v>
      </c>
      <c r="D159" s="46">
        <v>15.764601358826217</v>
      </c>
      <c r="E159" s="46">
        <v>1399.2019628775788</v>
      </c>
      <c r="F159" s="46">
        <v>1021.942</v>
      </c>
      <c r="G159" s="44">
        <v>0</v>
      </c>
      <c r="H159" s="46">
        <f>'Annual Heights'!G159-'Annual Heights'!F159</f>
        <v>-7.0339999999999918</v>
      </c>
      <c r="J159" s="46">
        <f>'Annual Heights'!I159-'Annual Heights'!F159</f>
        <v>-14.395999999999958</v>
      </c>
      <c r="K159" s="46">
        <f>'Annual Heights'!J159-'Annual Heights'!F159</f>
        <v>-17.461999999999989</v>
      </c>
      <c r="L159" s="46">
        <f>'Annual Heights'!K159-'Annual Heights'!F159</f>
        <v>-20.215000000000032</v>
      </c>
      <c r="M159" s="46">
        <f>'Annual Heights'!L159-'Annual Heights'!F159</f>
        <v>-31.456000000000017</v>
      </c>
      <c r="N159" s="46">
        <f>'Annual Heights'!M159-'Annual Heights'!F159</f>
        <v>-45.380999999999972</v>
      </c>
    </row>
    <row r="160" spans="1:15" x14ac:dyDescent="0.35">
      <c r="A160" s="44">
        <v>159</v>
      </c>
      <c r="B160" s="46">
        <v>539219.29599999997</v>
      </c>
      <c r="C160" s="46">
        <v>6520835.9510000004</v>
      </c>
      <c r="D160" s="46">
        <v>14.994937012199356</v>
      </c>
      <c r="E160" s="46">
        <v>1414.1968998897783</v>
      </c>
      <c r="F160" s="46">
        <v>1021.022</v>
      </c>
      <c r="G160" s="44">
        <v>0</v>
      </c>
      <c r="H160" s="46">
        <f>'Annual Heights'!G160-'Annual Heights'!F160</f>
        <v>-7.1790000000000873</v>
      </c>
      <c r="J160" s="46">
        <f>'Annual Heights'!I160-'Annual Heights'!F160</f>
        <v>-14.905000000000086</v>
      </c>
      <c r="K160" s="46">
        <f>'Annual Heights'!J160-'Annual Heights'!F160</f>
        <v>-18.004000000000019</v>
      </c>
      <c r="L160" s="46">
        <f>'Annual Heights'!K160-'Annual Heights'!F160</f>
        <v>-20.825000000000045</v>
      </c>
      <c r="M160" s="46">
        <f>'Annual Heights'!L160-'Annual Heights'!F160</f>
        <v>-31.403999999999996</v>
      </c>
      <c r="N160" s="46">
        <f>'Annual Heights'!M160-'Annual Heights'!F160</f>
        <v>-45.367000000000075</v>
      </c>
    </row>
    <row r="161" spans="1:14" x14ac:dyDescent="0.35">
      <c r="A161" s="44">
        <v>160</v>
      </c>
      <c r="B161" s="46">
        <v>539204.24100000004</v>
      </c>
      <c r="C161" s="46">
        <v>6520833.0959999999</v>
      </c>
      <c r="D161" s="46">
        <v>15.323317199633687</v>
      </c>
      <c r="E161" s="46">
        <v>1429.520217089412</v>
      </c>
      <c r="F161" s="46">
        <v>1019.587</v>
      </c>
      <c r="G161" s="44">
        <v>0</v>
      </c>
      <c r="H161" s="46">
        <f>'Annual Heights'!G161-'Annual Heights'!F161</f>
        <v>-6.3400000000000318</v>
      </c>
      <c r="J161" s="46">
        <f>'Annual Heights'!I161-'Annual Heights'!F161</f>
        <v>-14.562000000000012</v>
      </c>
      <c r="K161" s="46">
        <f>'Annual Heights'!J161-'Annual Heights'!F161</f>
        <v>-17.347999999999956</v>
      </c>
      <c r="L161" s="46">
        <f>'Annual Heights'!K161-'Annual Heights'!F161</f>
        <v>-20.527000000000044</v>
      </c>
      <c r="M161" s="46">
        <f>'Annual Heights'!L161-'Annual Heights'!F161</f>
        <v>-30.316000000000031</v>
      </c>
      <c r="N161" s="46">
        <f>'Annual Heights'!M161-'Annual Heights'!F161</f>
        <v>-45.380999999999972</v>
      </c>
    </row>
    <row r="162" spans="1:14" x14ac:dyDescent="0.35">
      <c r="A162" s="44">
        <v>161</v>
      </c>
      <c r="B162" s="46">
        <v>539188.18900000001</v>
      </c>
      <c r="C162" s="46">
        <v>6520830.1359999999</v>
      </c>
      <c r="D162" s="46">
        <v>16.322631650582167</v>
      </c>
      <c r="E162" s="46">
        <v>1445.8428487399942</v>
      </c>
      <c r="F162" s="46">
        <v>1017.919</v>
      </c>
      <c r="G162" s="44">
        <v>0</v>
      </c>
      <c r="H162" s="46">
        <f>'Annual Heights'!G162-'Annual Heights'!F162</f>
        <v>-6.0649999999999409</v>
      </c>
      <c r="J162" s="46">
        <f>'Annual Heights'!I162-'Annual Heights'!F162</f>
        <v>-13.539999999999964</v>
      </c>
      <c r="K162" s="46">
        <f>'Annual Heights'!J162-'Annual Heights'!F162</f>
        <v>-16.038000000000011</v>
      </c>
      <c r="L162" s="46">
        <f>'Annual Heights'!K162-'Annual Heights'!F162</f>
        <v>-18.341000000000008</v>
      </c>
      <c r="M162" s="46">
        <f>'Annual Heights'!L162-'Annual Heights'!F162</f>
        <v>-28.098999999999933</v>
      </c>
      <c r="N162" s="46">
        <f>'Annual Heights'!M162-'Annual Heights'!F162</f>
        <v>-44.015999999999963</v>
      </c>
    </row>
    <row r="163" spans="1:14" x14ac:dyDescent="0.35">
      <c r="A163" s="44">
        <v>162</v>
      </c>
      <c r="B163" s="46">
        <v>539175.13699999999</v>
      </c>
      <c r="C163" s="46">
        <v>6520824.5719999997</v>
      </c>
      <c r="D163" s="46">
        <v>14.188474195747492</v>
      </c>
      <c r="E163" s="46">
        <v>1460.0313229357416</v>
      </c>
      <c r="F163" s="46">
        <v>1016.53</v>
      </c>
      <c r="G163" s="44">
        <v>0</v>
      </c>
      <c r="H163" s="46">
        <f>'Annual Heights'!G163-'Annual Heights'!F163</f>
        <v>-6.1970000000000027</v>
      </c>
      <c r="J163" s="46">
        <f>'Annual Heights'!I163-'Annual Heights'!F163</f>
        <v>-11.456999999999994</v>
      </c>
      <c r="K163" s="46">
        <f>'Annual Heights'!J163-'Annual Heights'!F163</f>
        <v>-14.016999999999939</v>
      </c>
      <c r="L163" s="46">
        <f>'Annual Heights'!K163-'Annual Heights'!F163</f>
        <v>-16.209999999999923</v>
      </c>
      <c r="M163" s="46">
        <f>'Annual Heights'!L163-'Annual Heights'!F163</f>
        <v>-26.760999999999967</v>
      </c>
      <c r="N163" s="46">
        <f>'Annual Heights'!M163-'Annual Heights'!F163</f>
        <v>-43.45799999999997</v>
      </c>
    </row>
    <row r="164" spans="1:14" x14ac:dyDescent="0.35">
      <c r="A164" s="44">
        <v>163</v>
      </c>
      <c r="B164" s="46">
        <v>539161.56299999997</v>
      </c>
      <c r="C164" s="46">
        <v>6520820.9129999997</v>
      </c>
      <c r="D164" s="46">
        <v>14.058511905621369</v>
      </c>
      <c r="E164" s="46">
        <v>1474.089834841363</v>
      </c>
      <c r="F164" s="46">
        <v>1014.893</v>
      </c>
      <c r="G164" s="44">
        <v>0</v>
      </c>
      <c r="H164" s="46">
        <f>'Annual Heights'!G164-'Annual Heights'!F164</f>
        <v>-5.4500000000000455</v>
      </c>
      <c r="J164" s="46">
        <f>'Annual Heights'!I164-'Annual Heights'!F164</f>
        <v>-9.6539999999999964</v>
      </c>
      <c r="K164" s="46">
        <f>'Annual Heights'!J164-'Annual Heights'!F164</f>
        <v>-12.243000000000052</v>
      </c>
      <c r="L164" s="46">
        <f>'Annual Heights'!K164-'Annual Heights'!F164</f>
        <v>-14.460000000000036</v>
      </c>
      <c r="M164" s="46">
        <f>'Annual Heights'!L164-'Annual Heights'!F164</f>
        <v>-25.427000000000021</v>
      </c>
      <c r="N164" s="46">
        <f>'Annual Heights'!M164-'Annual Heights'!F164</f>
        <v>-42.239000000000033</v>
      </c>
    </row>
    <row r="165" spans="1:14" x14ac:dyDescent="0.35">
      <c r="A165" s="44">
        <v>164</v>
      </c>
      <c r="B165" s="46">
        <v>539141.60100000002</v>
      </c>
      <c r="C165" s="46">
        <v>6520818.4900000002</v>
      </c>
      <c r="D165" s="46">
        <v>20.108514937587167</v>
      </c>
      <c r="E165" s="46">
        <v>1494.1983497789502</v>
      </c>
      <c r="F165" s="46">
        <v>1014.235</v>
      </c>
      <c r="G165" s="44">
        <v>0</v>
      </c>
      <c r="H165" s="46">
        <f>'Annual Heights'!G165-'Annual Heights'!F165</f>
        <v>-5.5679999999999836</v>
      </c>
      <c r="J165" s="46">
        <f>'Annual Heights'!I165-'Annual Heights'!F165</f>
        <v>-9.75</v>
      </c>
      <c r="K165" s="46">
        <f>'Annual Heights'!J165-'Annual Heights'!F165</f>
        <v>-12.019000000000005</v>
      </c>
      <c r="L165" s="46">
        <f>'Annual Heights'!K165-'Annual Heights'!F165</f>
        <v>-13.365000000000009</v>
      </c>
      <c r="N165" s="46">
        <f>'Annual Heights'!M165-'Annual Heights'!F165</f>
        <v>-43.325000000000045</v>
      </c>
    </row>
    <row r="166" spans="1:14" x14ac:dyDescent="0.35">
      <c r="A166" s="44">
        <v>165</v>
      </c>
      <c r="B166" s="46">
        <v>539127.10900000005</v>
      </c>
      <c r="C166" s="46">
        <v>6520810.8899999997</v>
      </c>
      <c r="D166" s="46">
        <v>16.363925690603796</v>
      </c>
      <c r="E166" s="46">
        <v>1510.5622754695539</v>
      </c>
      <c r="F166" s="46">
        <v>1014.673</v>
      </c>
      <c r="G166" s="44">
        <v>0</v>
      </c>
      <c r="H166" s="46">
        <f>'Annual Heights'!G166-'Annual Heights'!F166</f>
        <v>-5.9020000000000437</v>
      </c>
      <c r="J166" s="46">
        <f>'Annual Heights'!I166-'Annual Heights'!F166</f>
        <v>-10.666000000000054</v>
      </c>
      <c r="K166" s="46">
        <f>'Annual Heights'!J166-'Annual Heights'!F166</f>
        <v>-13.041000000000054</v>
      </c>
      <c r="L166" s="46">
        <f>'Annual Heights'!K166-'Annual Heights'!F166</f>
        <v>-14.799999999999955</v>
      </c>
      <c r="M166" s="46">
        <f>'Annual Heights'!L166-'Annual Heights'!F166</f>
        <v>-27.971000000000004</v>
      </c>
      <c r="N166" s="46">
        <f>'Annual Heights'!M166-'Annual Heights'!F166</f>
        <v>-44.69399999999996</v>
      </c>
    </row>
    <row r="167" spans="1:14" x14ac:dyDescent="0.35">
      <c r="A167" s="44">
        <v>166</v>
      </c>
      <c r="B167" s="46">
        <v>539112.005</v>
      </c>
      <c r="C167" s="46">
        <v>6520805.9989999998</v>
      </c>
      <c r="D167" s="46">
        <v>15.876167579105573</v>
      </c>
      <c r="E167" s="46">
        <v>1526.4384430486596</v>
      </c>
      <c r="F167" s="46">
        <v>1015.545</v>
      </c>
      <c r="G167" s="44">
        <v>0</v>
      </c>
      <c r="H167" s="46">
        <f>'Annual Heights'!G167-'Annual Heights'!F167</f>
        <v>-5.86099999999999</v>
      </c>
      <c r="J167" s="46">
        <f>'Annual Heights'!I167-'Annual Heights'!F167</f>
        <v>-12.435999999999922</v>
      </c>
      <c r="K167" s="46">
        <f>'Annual Heights'!J167-'Annual Heights'!F167</f>
        <v>-14.798999999999978</v>
      </c>
      <c r="L167" s="46">
        <f>'Annual Heights'!K167-'Annual Heights'!F167</f>
        <v>-16.788000000000011</v>
      </c>
      <c r="M167" s="46">
        <f>'Annual Heights'!L167-'Annual Heights'!F167</f>
        <v>-30.646999999999935</v>
      </c>
      <c r="N167" s="46">
        <f>'Annual Heights'!M167-'Annual Heights'!F167</f>
        <v>-46.649000000000001</v>
      </c>
    </row>
    <row r="168" spans="1:14" x14ac:dyDescent="0.35">
      <c r="A168" s="44">
        <v>167</v>
      </c>
      <c r="B168" s="46">
        <v>539095.64800000004</v>
      </c>
      <c r="C168" s="46">
        <v>6520804.5930000003</v>
      </c>
      <c r="D168" s="46">
        <v>16.41731661987626</v>
      </c>
      <c r="E168" s="46">
        <v>1542.8557596685359</v>
      </c>
      <c r="F168" s="46">
        <v>1015.799</v>
      </c>
      <c r="G168" s="44">
        <v>0</v>
      </c>
      <c r="H168" s="46">
        <f>'Annual Heights'!G168-'Annual Heights'!F168</f>
        <v>-5.77800000000002</v>
      </c>
      <c r="J168" s="46">
        <f>'Annual Heights'!I168-'Annual Heights'!F168</f>
        <v>-13.802999999999997</v>
      </c>
      <c r="K168" s="46">
        <f>'Annual Heights'!J168-'Annual Heights'!F168</f>
        <v>-16.241999999999962</v>
      </c>
      <c r="L168" s="46">
        <f>'Annual Heights'!K168-'Annual Heights'!F168</f>
        <v>-18.717999999999961</v>
      </c>
      <c r="M168" s="46">
        <f>'Annual Heights'!L168-'Annual Heights'!F168</f>
        <v>-32.350999999999999</v>
      </c>
      <c r="N168" s="46">
        <f>'Annual Heights'!M168-'Annual Heights'!F168</f>
        <v>-48.376999999999953</v>
      </c>
    </row>
    <row r="169" spans="1:14" x14ac:dyDescent="0.35">
      <c r="A169" s="44">
        <v>168</v>
      </c>
      <c r="B169" s="46">
        <v>539080.93700000003</v>
      </c>
      <c r="C169" s="46">
        <v>6520803.1459999997</v>
      </c>
      <c r="D169" s="46">
        <v>14.781993438035094</v>
      </c>
      <c r="E169" s="46">
        <v>1557.6377531065709</v>
      </c>
      <c r="F169" s="46">
        <v>1015.336</v>
      </c>
      <c r="G169" s="44">
        <v>0</v>
      </c>
      <c r="H169" s="46">
        <f>'Annual Heights'!G169-'Annual Heights'!F169</f>
        <v>-5.4610000000000127</v>
      </c>
      <c r="J169" s="46">
        <f>'Annual Heights'!I169-'Annual Heights'!F169</f>
        <v>-14.427000000000021</v>
      </c>
      <c r="K169" s="46">
        <f>'Annual Heights'!J169-'Annual Heights'!F169</f>
        <v>-17.347999999999956</v>
      </c>
      <c r="L169" s="46">
        <f>'Annual Heights'!K169-'Annual Heights'!F169</f>
        <v>-19.899000000000001</v>
      </c>
      <c r="M169" s="46">
        <f>'Annual Heights'!L169-'Annual Heights'!F169</f>
        <v>-33.072000000000003</v>
      </c>
      <c r="N169" s="46">
        <f>'Annual Heights'!M169-'Annual Heights'!F169</f>
        <v>-48.807999999999993</v>
      </c>
    </row>
    <row r="170" spans="1:14" x14ac:dyDescent="0.35">
      <c r="A170" s="44">
        <v>169</v>
      </c>
      <c r="B170" s="46">
        <v>539064.91299999994</v>
      </c>
      <c r="C170" s="46">
        <v>6520803.0729999999</v>
      </c>
      <c r="D170" s="46">
        <v>16.024166281056065</v>
      </c>
      <c r="E170" s="46">
        <v>1573.661919387627</v>
      </c>
      <c r="F170" s="46">
        <v>1014.117</v>
      </c>
      <c r="G170" s="44">
        <v>0</v>
      </c>
      <c r="H170" s="46">
        <f>'Annual Heights'!G170-'Annual Heights'!F170</f>
        <v>-5.1559999999999491</v>
      </c>
      <c r="J170" s="46">
        <f>'Annual Heights'!I170-'Annual Heights'!F170</f>
        <v>-14.817000000000007</v>
      </c>
      <c r="K170" s="46">
        <f>'Annual Heights'!J170-'Annual Heights'!F170</f>
        <v>-17.928999999999974</v>
      </c>
      <c r="L170" s="46">
        <f>'Annual Heights'!K170-'Annual Heights'!F170</f>
        <v>-20.256999999999948</v>
      </c>
      <c r="M170" s="46">
        <f>'Annual Heights'!L170-'Annual Heights'!F170</f>
        <v>-32.355000000000018</v>
      </c>
      <c r="N170" s="46">
        <f>'Annual Heights'!M170-'Annual Heights'!F170</f>
        <v>-47.13900000000001</v>
      </c>
    </row>
    <row r="171" spans="1:14" x14ac:dyDescent="0.35">
      <c r="A171" s="44">
        <v>170</v>
      </c>
      <c r="B171" s="46">
        <v>539047.99600000004</v>
      </c>
      <c r="C171" s="46">
        <v>6520803.9210000001</v>
      </c>
      <c r="D171" s="46">
        <v>16.938240551987345</v>
      </c>
      <c r="E171" s="46">
        <v>1590.6001599396143</v>
      </c>
      <c r="F171" s="46">
        <v>1012.59</v>
      </c>
      <c r="G171" s="44">
        <v>0</v>
      </c>
      <c r="H171" s="46">
        <f>'Annual Heights'!G171-'Annual Heights'!F171</f>
        <v>-4.9790000000000418</v>
      </c>
      <c r="J171" s="46">
        <f>'Annual Heights'!I171-'Annual Heights'!F171</f>
        <v>-14.66700000000003</v>
      </c>
      <c r="K171" s="46">
        <f>'Annual Heights'!J171-'Annual Heights'!F171</f>
        <v>-17.500999999999976</v>
      </c>
      <c r="L171" s="46">
        <f>'Annual Heights'!K171-'Annual Heights'!F171</f>
        <v>-18.995999999999981</v>
      </c>
      <c r="M171" s="46">
        <f>'Annual Heights'!L171-'Annual Heights'!F171</f>
        <v>-30.357000000000085</v>
      </c>
      <c r="N171" s="46">
        <f>'Annual Heights'!M171-'Annual Heights'!F171</f>
        <v>-45.771000000000072</v>
      </c>
    </row>
    <row r="172" spans="1:14" x14ac:dyDescent="0.35">
      <c r="A172" s="44">
        <v>171</v>
      </c>
      <c r="B172" s="46">
        <v>539031.94499999995</v>
      </c>
      <c r="C172" s="46">
        <v>6520803.0760000004</v>
      </c>
      <c r="D172" s="46">
        <v>16.073226994059993</v>
      </c>
      <c r="E172" s="46">
        <v>1606.6733869336742</v>
      </c>
      <c r="F172" s="46">
        <v>1011.076</v>
      </c>
      <c r="G172" s="44">
        <v>0</v>
      </c>
      <c r="H172" s="46">
        <f>'Annual Heights'!G172-'Annual Heights'!F172</f>
        <v>-5.1739999999999782</v>
      </c>
      <c r="J172" s="46">
        <f>'Annual Heights'!I172-'Annual Heights'!F172</f>
        <v>-14.675000000000068</v>
      </c>
      <c r="K172" s="46">
        <f>'Annual Heights'!J172-'Annual Heights'!F172</f>
        <v>-16.04200000000003</v>
      </c>
      <c r="L172" s="46">
        <f>'Annual Heights'!K172-'Annual Heights'!F172</f>
        <v>-16.52800000000002</v>
      </c>
      <c r="M172" s="46">
        <f>'Annual Heights'!L172-'Annual Heights'!F172</f>
        <v>-28.981999999999971</v>
      </c>
      <c r="N172" s="46">
        <f>'Annual Heights'!M172-'Annual Heights'!F172</f>
        <v>-44.231999999999971</v>
      </c>
    </row>
    <row r="173" spans="1:14" x14ac:dyDescent="0.35">
      <c r="A173" s="44">
        <v>172</v>
      </c>
      <c r="B173" s="46">
        <v>539016.1</v>
      </c>
      <c r="C173" s="46">
        <v>6520801.8810000001</v>
      </c>
      <c r="D173" s="46">
        <v>15.889998426677924</v>
      </c>
      <c r="E173" s="46">
        <v>1622.5633853603522</v>
      </c>
      <c r="F173" s="46">
        <v>1009.585</v>
      </c>
      <c r="G173" s="44">
        <v>0</v>
      </c>
      <c r="H173" s="46">
        <f>'Annual Heights'!G173-'Annual Heights'!F173</f>
        <v>-5.0270000000000437</v>
      </c>
      <c r="J173" s="46">
        <f>'Annual Heights'!I173-'Annual Heights'!F173</f>
        <v>-12.437999999999988</v>
      </c>
      <c r="K173" s="46">
        <f>'Annual Heights'!J173-'Annual Heights'!F173</f>
        <v>-14.297000000000025</v>
      </c>
      <c r="L173" s="46">
        <f>'Annual Heights'!K173-'Annual Heights'!F173</f>
        <v>-14.90300000000002</v>
      </c>
      <c r="M173" s="46">
        <f>'Annual Heights'!L173-'Annual Heights'!F173</f>
        <v>-28.253000000000043</v>
      </c>
      <c r="N173" s="46">
        <f>'Annual Heights'!M173-'Annual Heights'!F173</f>
        <v>-43.84800000000007</v>
      </c>
    </row>
    <row r="174" spans="1:14" x14ac:dyDescent="0.35">
      <c r="A174" s="44">
        <v>173</v>
      </c>
      <c r="B174" s="46">
        <v>539002.91200000001</v>
      </c>
      <c r="C174" s="46">
        <v>6520795.4859999996</v>
      </c>
      <c r="D174" s="46">
        <v>14.656717538565214</v>
      </c>
      <c r="E174" s="46">
        <v>1637.2201028989175</v>
      </c>
      <c r="F174" s="46">
        <v>1008.867</v>
      </c>
      <c r="G174" s="44">
        <v>0</v>
      </c>
      <c r="H174" s="46">
        <f>'Annual Heights'!G174-'Annual Heights'!F174</f>
        <v>-5.5649999999999409</v>
      </c>
      <c r="J174" s="46">
        <f>'Annual Heights'!I174-'Annual Heights'!F174</f>
        <v>-11.295999999999935</v>
      </c>
      <c r="K174" s="46">
        <f>'Annual Heights'!J174-'Annual Heights'!F174</f>
        <v>-13.279999999999973</v>
      </c>
      <c r="L174" s="46">
        <f>'Annual Heights'!K174-'Annual Heights'!F174</f>
        <v>-14.40199999999993</v>
      </c>
      <c r="M174" s="46">
        <f>'Annual Heights'!L174-'Annual Heights'!F174</f>
        <v>-28.05499999999995</v>
      </c>
      <c r="N174" s="46">
        <f>'Annual Heights'!M174-'Annual Heights'!F174</f>
        <v>-44.120000000000005</v>
      </c>
    </row>
    <row r="175" spans="1:14" x14ac:dyDescent="0.35">
      <c r="A175" s="44">
        <v>174</v>
      </c>
      <c r="B175" s="46">
        <v>538989.57200000004</v>
      </c>
      <c r="C175" s="46">
        <v>6520785.7810000004</v>
      </c>
      <c r="D175" s="46">
        <v>16.496745890705217</v>
      </c>
      <c r="E175" s="46">
        <v>1653.7168487896226</v>
      </c>
      <c r="F175" s="46">
        <v>1008.779</v>
      </c>
      <c r="G175" s="44">
        <v>0</v>
      </c>
      <c r="H175" s="46">
        <f>'Annual Heights'!G175-'Annual Heights'!F175</f>
        <v>-5.7050000000000409</v>
      </c>
      <c r="J175" s="46">
        <f>'Annual Heights'!I175-'Annual Heights'!F175</f>
        <v>-10.908000000000015</v>
      </c>
      <c r="K175" s="46">
        <f>'Annual Heights'!J175-'Annual Heights'!F175</f>
        <v>-13.615000000000009</v>
      </c>
      <c r="L175" s="46">
        <f>'Annual Heights'!K175-'Annual Heights'!F175</f>
        <v>-14.557999999999993</v>
      </c>
      <c r="M175" s="46">
        <f>'Annual Heights'!L175-'Annual Heights'!F175</f>
        <v>-28.856999999999971</v>
      </c>
      <c r="N175" s="46">
        <f>'Annual Heights'!M175-'Annual Heights'!F175</f>
        <v>-44.822000000000003</v>
      </c>
    </row>
    <row r="176" spans="1:14" x14ac:dyDescent="0.35">
      <c r="A176" s="44">
        <v>175</v>
      </c>
      <c r="B176" s="46">
        <v>538976.58700000006</v>
      </c>
      <c r="C176" s="46">
        <v>6520772.3689999999</v>
      </c>
      <c r="D176" s="46">
        <v>18.667939602763553</v>
      </c>
      <c r="E176" s="46">
        <v>1672.3847883923861</v>
      </c>
      <c r="F176" s="46">
        <v>1008.75</v>
      </c>
      <c r="G176" s="44">
        <v>0</v>
      </c>
      <c r="H176" s="46">
        <f>'Annual Heights'!G176-'Annual Heights'!F176</f>
        <v>-6.2809999999999491</v>
      </c>
      <c r="J176" s="46">
        <f>'Annual Heights'!I176-'Annual Heights'!F176</f>
        <v>-10.744000000000028</v>
      </c>
      <c r="K176" s="46">
        <f>'Annual Heights'!J176-'Annual Heights'!F176</f>
        <v>-14.240000000000009</v>
      </c>
      <c r="L176" s="46">
        <f>'Annual Heights'!K176-'Annual Heights'!F176</f>
        <v>-14.93100000000004</v>
      </c>
      <c r="M176" s="46">
        <f>'Annual Heights'!L176-'Annual Heights'!F176</f>
        <v>-29.312999999999988</v>
      </c>
      <c r="N176" s="46">
        <f>'Annual Heights'!M176-'Annual Heights'!F176</f>
        <v>-45.515999999999963</v>
      </c>
    </row>
    <row r="177" spans="1:15" x14ac:dyDescent="0.35">
      <c r="A177" s="44">
        <v>176</v>
      </c>
      <c r="B177" s="46">
        <v>538963.06799999997</v>
      </c>
      <c r="C177" s="46">
        <v>6520760.3789999997</v>
      </c>
      <c r="D177" s="46">
        <v>18.069960182793071</v>
      </c>
      <c r="E177" s="46">
        <v>1690.4547485751791</v>
      </c>
      <c r="F177" s="46">
        <v>1008.923</v>
      </c>
      <c r="G177" s="44">
        <v>0</v>
      </c>
      <c r="H177" s="46">
        <f>'Annual Heights'!G177-'Annual Heights'!F177</f>
        <v>-6.4039999999999964</v>
      </c>
      <c r="J177" s="46">
        <f>'Annual Heights'!I177-'Annual Heights'!F177</f>
        <v>-11.384000000000015</v>
      </c>
      <c r="K177" s="46">
        <f>'Annual Heights'!J177-'Annual Heights'!F177</f>
        <v>-15.052999999999997</v>
      </c>
      <c r="L177" s="46">
        <f>'Annual Heights'!K177-'Annual Heights'!F177</f>
        <v>-16.159999999999968</v>
      </c>
      <c r="M177" s="46">
        <f>'Annual Heights'!L177-'Annual Heights'!F177</f>
        <v>-30.361999999999966</v>
      </c>
      <c r="N177" s="46">
        <f>'Annual Heights'!M177-'Annual Heights'!F177</f>
        <v>-46.283999999999992</v>
      </c>
    </row>
    <row r="178" spans="1:15" x14ac:dyDescent="0.35">
      <c r="A178" s="44">
        <v>177</v>
      </c>
      <c r="B178" s="46">
        <v>538948.34100000001</v>
      </c>
      <c r="C178" s="46">
        <v>6520751.8849999998</v>
      </c>
      <c r="D178" s="46">
        <v>17.000957767072926</v>
      </c>
      <c r="E178" s="46">
        <v>1707.4557063422521</v>
      </c>
      <c r="F178" s="46">
        <v>1008.95</v>
      </c>
      <c r="G178" s="44">
        <v>0</v>
      </c>
      <c r="H178" s="46">
        <f>'Annual Heights'!G178-'Annual Heights'!F178</f>
        <v>-5.9260000000000446</v>
      </c>
      <c r="J178" s="46">
        <f>'Annual Heights'!I178-'Annual Heights'!F178</f>
        <v>-12.307999999999993</v>
      </c>
      <c r="K178" s="46">
        <f>'Annual Heights'!J178-'Annual Heights'!F178</f>
        <v>-15.937000000000012</v>
      </c>
      <c r="L178" s="46">
        <f>'Annual Heights'!K178-'Annual Heights'!F178</f>
        <v>-17.73700000000008</v>
      </c>
      <c r="M178" s="46">
        <f>'Annual Heights'!L178-'Annual Heights'!F178</f>
        <v>-31.893000000000029</v>
      </c>
      <c r="N178" s="46">
        <f>'Annual Heights'!M178-'Annual Heights'!F178</f>
        <v>-46.204000000000065</v>
      </c>
    </row>
    <row r="179" spans="1:15" x14ac:dyDescent="0.35">
      <c r="A179" s="44">
        <v>178</v>
      </c>
      <c r="B179" s="46">
        <v>538932.47499999998</v>
      </c>
      <c r="C179" s="46">
        <v>6520744.1560000004</v>
      </c>
      <c r="D179" s="46">
        <v>17.64843893921476</v>
      </c>
      <c r="E179" s="46">
        <v>1725.1041452814668</v>
      </c>
      <c r="F179" s="46">
        <v>1008.742</v>
      </c>
      <c r="G179" s="44">
        <v>0</v>
      </c>
      <c r="H179" s="46">
        <f>'Annual Heights'!G179-'Annual Heights'!F179</f>
        <v>-5.8379999999999654</v>
      </c>
      <c r="J179" s="46">
        <f>'Annual Heights'!I179-'Annual Heights'!F179</f>
        <v>-13.349999999999909</v>
      </c>
      <c r="K179" s="46">
        <f>'Annual Heights'!J179-'Annual Heights'!F179</f>
        <v>-16.905999999999949</v>
      </c>
      <c r="L179" s="46">
        <f>'Annual Heights'!K179-'Annual Heights'!F179</f>
        <v>-18.951999999999998</v>
      </c>
      <c r="M179" s="46">
        <f>'Annual Heights'!L179-'Annual Heights'!F179</f>
        <v>-33.197999999999979</v>
      </c>
      <c r="N179" s="46">
        <f>'Annual Heights'!M179-'Annual Heights'!F179</f>
        <v>-46.29099999999994</v>
      </c>
    </row>
    <row r="180" spans="1:15" ht="16" thickBot="1" x14ac:dyDescent="0.4">
      <c r="A180" s="49">
        <v>179</v>
      </c>
      <c r="B180" s="48">
        <v>538917.98400000005</v>
      </c>
      <c r="C180" s="48">
        <v>6520735.1229999997</v>
      </c>
      <c r="D180" s="48">
        <v>17.075835851030178</v>
      </c>
      <c r="E180" s="48">
        <v>1742.179981132497</v>
      </c>
      <c r="F180" s="48">
        <v>1008.355</v>
      </c>
      <c r="G180" s="49">
        <v>0</v>
      </c>
      <c r="H180" s="48">
        <f>'Annual Heights'!G180-'Annual Heights'!F180</f>
        <v>-5.9320000000000164</v>
      </c>
      <c r="I180" s="48"/>
      <c r="J180" s="48">
        <f>'Annual Heights'!I180-'Annual Heights'!F180</f>
        <v>-13.517000000000053</v>
      </c>
      <c r="K180" s="48">
        <f>'Annual Heights'!J180-'Annual Heights'!F180</f>
        <v>-18.109000000000037</v>
      </c>
      <c r="L180" s="48">
        <f>'Annual Heights'!K180-'Annual Heights'!F180</f>
        <v>-19.918000000000006</v>
      </c>
      <c r="M180" s="48">
        <f>'Annual Heights'!L180-'Annual Heights'!F180</f>
        <v>-33.245999999999981</v>
      </c>
      <c r="N180" s="48">
        <f>'Annual Heights'!M180-'Annual Heights'!F180</f>
        <v>-45.706000000000017</v>
      </c>
      <c r="O180" s="48"/>
    </row>
    <row r="181" spans="1:15" s="51" customFormat="1" x14ac:dyDescent="0.35">
      <c r="B181" s="50"/>
      <c r="C181" s="50"/>
      <c r="D181" s="50"/>
      <c r="E181" s="50"/>
      <c r="F181" s="50" t="s">
        <v>44</v>
      </c>
      <c r="G181" s="52">
        <f>MIN(G2:G180)</f>
        <v>0</v>
      </c>
      <c r="H181" s="50">
        <f>MIN(H2:H180)</f>
        <v>-14.827999999999975</v>
      </c>
      <c r="I181" s="50">
        <f t="shared" ref="I181:N181" si="0">MIN(I2:I180)</f>
        <v>-18.410000000000082</v>
      </c>
      <c r="J181" s="50">
        <f t="shared" si="0"/>
        <v>-18.020999999999958</v>
      </c>
      <c r="K181" s="50">
        <f t="shared" si="0"/>
        <v>-21.455000000000041</v>
      </c>
      <c r="L181" s="50">
        <f t="shared" si="0"/>
        <v>-22.13799999999992</v>
      </c>
      <c r="M181" s="50">
        <f t="shared" si="0"/>
        <v>-33.245999999999981</v>
      </c>
      <c r="N181" s="50">
        <f t="shared" si="0"/>
        <v>-51.436000000000149</v>
      </c>
      <c r="O181" s="50">
        <f t="shared" ref="O181" si="1">MIN(O2:O180)</f>
        <v>-79.581000000000017</v>
      </c>
    </row>
    <row r="182" spans="1:15" s="51" customFormat="1" x14ac:dyDescent="0.35">
      <c r="B182" s="50"/>
      <c r="C182" s="50"/>
      <c r="D182" s="50"/>
      <c r="E182" s="50"/>
      <c r="F182" s="50" t="s">
        <v>45</v>
      </c>
      <c r="G182" s="52">
        <f>MAX(G2:G180)</f>
        <v>0</v>
      </c>
      <c r="H182" s="50">
        <f>MAX(H2:H180)</f>
        <v>5.4650000000001455</v>
      </c>
      <c r="I182" s="50">
        <f t="shared" ref="I182:N182" si="2">MAX(I2:I180)</f>
        <v>1.3050000000000637</v>
      </c>
      <c r="J182" s="50">
        <f t="shared" si="2"/>
        <v>-2.9610000000000127</v>
      </c>
      <c r="K182" s="50">
        <f t="shared" si="2"/>
        <v>-6.69399999999996</v>
      </c>
      <c r="L182" s="50">
        <f t="shared" si="2"/>
        <v>-5.4269999999999072</v>
      </c>
      <c r="M182" s="50">
        <f t="shared" si="2"/>
        <v>-18.000999999999976</v>
      </c>
      <c r="N182" s="50">
        <f t="shared" si="2"/>
        <v>-29.810999999999922</v>
      </c>
      <c r="O182" s="50">
        <f t="shared" ref="O182" si="3">MAX(O2:O180)</f>
        <v>-74.125999999999863</v>
      </c>
    </row>
    <row r="183" spans="1:15" s="51" customFormat="1" x14ac:dyDescent="0.35">
      <c r="B183" s="50"/>
      <c r="C183" s="50"/>
      <c r="D183" s="50"/>
      <c r="E183" s="50"/>
      <c r="F183" s="50" t="s">
        <v>46</v>
      </c>
      <c r="G183" s="52">
        <f>AVERAGE(G2:G180)</f>
        <v>0</v>
      </c>
      <c r="H183" s="50">
        <f>AVERAGE(H2:H180)</f>
        <v>-6.391578651685391</v>
      </c>
      <c r="I183" s="50">
        <f t="shared" ref="I183:N183" si="4">AVERAGE(I2:I180)</f>
        <v>-10.09551999999999</v>
      </c>
      <c r="J183" s="50">
        <f t="shared" si="4"/>
        <v>-12.785011428571421</v>
      </c>
      <c r="K183" s="50">
        <f t="shared" si="4"/>
        <v>-15.273539877300619</v>
      </c>
      <c r="L183" s="50">
        <f t="shared" si="4"/>
        <v>-17.070758620689663</v>
      </c>
      <c r="M183" s="50">
        <f t="shared" si="4"/>
        <v>-28.519262857142849</v>
      </c>
      <c r="N183" s="50">
        <f t="shared" si="4"/>
        <v>-44.169983240223459</v>
      </c>
      <c r="O183" s="50">
        <f t="shared" ref="O183" si="5">AVERAGE(O2:O180)</f>
        <v>-76.095999999999933</v>
      </c>
    </row>
    <row r="184" spans="1:15" s="51" customFormat="1" x14ac:dyDescent="0.35">
      <c r="B184" s="50"/>
      <c r="C184" s="50"/>
      <c r="D184" s="50"/>
      <c r="E184" s="50"/>
      <c r="F184" s="50" t="s">
        <v>47</v>
      </c>
      <c r="G184" s="51">
        <f>ABS(G182-G181)</f>
        <v>0</v>
      </c>
      <c r="H184" s="51">
        <f t="shared" ref="H184:N184" si="6">ABS(H182-H181)</f>
        <v>20.29300000000012</v>
      </c>
      <c r="I184" s="51">
        <f t="shared" si="6"/>
        <v>19.715000000000146</v>
      </c>
      <c r="J184" s="51">
        <f t="shared" si="6"/>
        <v>15.059999999999945</v>
      </c>
      <c r="K184" s="51">
        <f t="shared" si="6"/>
        <v>14.761000000000081</v>
      </c>
      <c r="L184" s="51">
        <f t="shared" si="6"/>
        <v>16.711000000000013</v>
      </c>
      <c r="M184" s="51">
        <f t="shared" si="6"/>
        <v>15.245000000000005</v>
      </c>
      <c r="N184" s="51">
        <f t="shared" si="6"/>
        <v>21.625000000000227</v>
      </c>
      <c r="O184" s="51">
        <f t="shared" ref="O184" si="7">ABS(O182-O181)</f>
        <v>5.4550000000001546</v>
      </c>
    </row>
  </sheetData>
  <conditionalFormatting sqref="G2:O183">
    <cfRule type="cellIs" dxfId="5" priority="1" operator="lessThan">
      <formula>0</formula>
    </cfRule>
    <cfRule type="cellIs" dxfId="4" priority="2" operator="greaterThan">
      <formula>0</formula>
    </cfRule>
    <cfRule type="cellIs" dxfId="3" priority="3" operator="equal">
      <formula>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M186"/>
  <sheetViews>
    <sheetView workbookViewId="0">
      <pane ySplit="1" topLeftCell="A164" activePane="bottomLeft" state="frozen"/>
      <selection pane="bottomLeft" activeCell="N185" sqref="N185"/>
    </sheetView>
  </sheetViews>
  <sheetFormatPr defaultColWidth="9.1796875" defaultRowHeight="15.5" x14ac:dyDescent="0.35"/>
  <cols>
    <col min="1" max="1" width="6.26953125" style="44" bestFit="1" customWidth="1"/>
    <col min="2" max="2" width="17.7265625" style="46" bestFit="1" customWidth="1"/>
    <col min="3" max="3" width="19.54296875" style="46" bestFit="1" customWidth="1"/>
    <col min="4" max="4" width="24.1796875" style="46" bestFit="1" customWidth="1"/>
    <col min="5" max="5" width="21.1796875" style="46" bestFit="1" customWidth="1"/>
    <col min="6" max="12" width="8.81640625" style="46" bestFit="1" customWidth="1"/>
    <col min="13" max="13" width="9.1796875" style="46"/>
    <col min="14" max="16384" width="9.1796875" style="44"/>
  </cols>
  <sheetData>
    <row r="1" spans="1:13" ht="16" thickBot="1" x14ac:dyDescent="0.4">
      <c r="A1" s="42" t="s">
        <v>3</v>
      </c>
      <c r="B1" s="43" t="s">
        <v>16</v>
      </c>
      <c r="C1" s="43" t="s">
        <v>17</v>
      </c>
      <c r="D1" s="43" t="s">
        <v>18</v>
      </c>
      <c r="E1" s="43" t="s">
        <v>19</v>
      </c>
      <c r="F1" s="43" t="s">
        <v>30</v>
      </c>
      <c r="G1" s="43" t="s">
        <v>37</v>
      </c>
      <c r="H1" s="43" t="s">
        <v>38</v>
      </c>
      <c r="I1" s="43" t="s">
        <v>39</v>
      </c>
      <c r="J1" s="43" t="s">
        <v>40</v>
      </c>
      <c r="K1" s="43" t="s">
        <v>28</v>
      </c>
      <c r="L1" s="43" t="s">
        <v>41</v>
      </c>
      <c r="M1" s="43" t="s">
        <v>51</v>
      </c>
    </row>
    <row r="2" spans="1:13" x14ac:dyDescent="0.35">
      <c r="A2" s="44">
        <v>1</v>
      </c>
      <c r="B2" s="46">
        <v>540540.82700000005</v>
      </c>
      <c r="C2" s="46">
        <v>6521239.4910000004</v>
      </c>
      <c r="D2" s="46">
        <v>0</v>
      </c>
      <c r="E2" s="46">
        <v>0</v>
      </c>
      <c r="F2" s="46">
        <f>'Annual Heights'!G2-'Annual Heights'!F2</f>
        <v>-2.3930000000000291</v>
      </c>
      <c r="G2" s="46">
        <f>'Annual Heights'!H2-'Annual Heights'!G2</f>
        <v>-7.3460000000000036</v>
      </c>
      <c r="H2" s="46">
        <f>'Annual Heights'!I2-'Annual Heights'!H2</f>
        <v>5.0480000000000018</v>
      </c>
      <c r="I2" s="46">
        <f>'Annual Heights'!J2-'Annual Heights'!I2</f>
        <v>-5.8160000000000309</v>
      </c>
      <c r="J2" s="46">
        <f>'Annual Heights'!K2-'Annual Heights'!J2</f>
        <v>-3.0399999999999636</v>
      </c>
    </row>
    <row r="3" spans="1:13" x14ac:dyDescent="0.35">
      <c r="A3" s="44">
        <v>2</v>
      </c>
      <c r="B3" s="46">
        <v>540534.13699999999</v>
      </c>
      <c r="C3" s="46">
        <v>6521239.8099999996</v>
      </c>
      <c r="D3" s="46">
        <v>6.6976011377433746</v>
      </c>
      <c r="E3" s="46">
        <v>6.6976011377433746</v>
      </c>
      <c r="F3" s="46">
        <f>'Annual Heights'!G3-'Annual Heights'!F3</f>
        <v>-6.5700000000001637</v>
      </c>
      <c r="G3" s="46">
        <f>'Annual Heights'!H3-'Annual Heights'!G3</f>
        <v>-4.1340000000000146</v>
      </c>
      <c r="H3" s="46">
        <f>'Annual Heights'!I3-'Annual Heights'!H3</f>
        <v>6.4410000000000309</v>
      </c>
      <c r="I3" s="46">
        <f>'Annual Heights'!J3-'Annual Heights'!I3</f>
        <v>-5.2809999999999491</v>
      </c>
      <c r="J3" s="46">
        <f>'Annual Heights'!K3-'Annual Heights'!J3</f>
        <v>-6.2770000000000437</v>
      </c>
      <c r="K3" s="46">
        <f>'Annual Heights'!L3-'Annual Heights'!K3</f>
        <v>-12.55600000000004</v>
      </c>
      <c r="L3" s="46">
        <f>'Annual Heights'!M3-'Annual Heights'!L3</f>
        <v>-5.7749999999998636</v>
      </c>
    </row>
    <row r="4" spans="1:13" x14ac:dyDescent="0.35">
      <c r="A4" s="44">
        <v>3</v>
      </c>
      <c r="B4" s="46">
        <v>540527.50199999998</v>
      </c>
      <c r="C4" s="46">
        <v>6521240.3789999997</v>
      </c>
      <c r="D4" s="46">
        <v>6.6593532719233481</v>
      </c>
      <c r="E4" s="46">
        <v>13.356954409666724</v>
      </c>
      <c r="F4" s="46">
        <f>'Annual Heights'!G4-'Annual Heights'!F4</f>
        <v>-8.1440000000000055</v>
      </c>
      <c r="G4" s="46">
        <f>'Annual Heights'!H4-'Annual Heights'!G4</f>
        <v>-2.5670000000000073</v>
      </c>
      <c r="H4" s="46">
        <f>'Annual Heights'!I4-'Annual Heights'!H4</f>
        <v>5.5830000000000837</v>
      </c>
      <c r="I4" s="46">
        <f>'Annual Heights'!J4-'Annual Heights'!I4</f>
        <v>-4.2019999999999982</v>
      </c>
      <c r="J4" s="46">
        <f>'Annual Heights'!K4-'Annual Heights'!J4</f>
        <v>-7.1330000000000382</v>
      </c>
      <c r="K4" s="46">
        <f>'Annual Heights'!L4-'Annual Heights'!K4</f>
        <v>-12.348999999999933</v>
      </c>
      <c r="L4" s="46">
        <f>'Annual Heights'!M4-'Annual Heights'!L4</f>
        <v>-6.0670000000000073</v>
      </c>
    </row>
    <row r="5" spans="1:13" x14ac:dyDescent="0.35">
      <c r="A5" s="44">
        <v>4</v>
      </c>
      <c r="B5" s="46">
        <v>540520.93999999994</v>
      </c>
      <c r="C5" s="46">
        <v>6521241.1979999999</v>
      </c>
      <c r="D5" s="46">
        <v>6.6129119909970004</v>
      </c>
      <c r="E5" s="46">
        <v>19.969866400663726</v>
      </c>
      <c r="F5" s="46">
        <f>'Annual Heights'!G5-'Annual Heights'!F5</f>
        <v>-9.5960000000000036</v>
      </c>
      <c r="G5" s="46">
        <f>'Annual Heights'!H5-'Annual Heights'!G5</f>
        <v>-0.65000000000009095</v>
      </c>
      <c r="H5" s="46">
        <f>'Annual Heights'!I5-'Annual Heights'!H5</f>
        <v>4.0090000000000146</v>
      </c>
      <c r="I5" s="46">
        <f>'Annual Heights'!J5-'Annual Heights'!I5</f>
        <v>-3.4349999999999454</v>
      </c>
      <c r="J5" s="46">
        <f>'Annual Heights'!K5-'Annual Heights'!J5</f>
        <v>-6.98700000000008</v>
      </c>
      <c r="K5" s="46">
        <f>'Annual Heights'!L5-'Annual Heights'!K5</f>
        <v>-11.627999999999929</v>
      </c>
      <c r="L5" s="46">
        <f>'Annual Heights'!M5-'Annual Heights'!L5</f>
        <v>-7.7360000000001037</v>
      </c>
    </row>
    <row r="6" spans="1:13" x14ac:dyDescent="0.35">
      <c r="A6" s="44">
        <v>5</v>
      </c>
      <c r="B6" s="46">
        <v>540514.50899999996</v>
      </c>
      <c r="C6" s="46">
        <v>6521241.0530000003</v>
      </c>
      <c r="D6" s="46">
        <v>6.4326344525118762</v>
      </c>
      <c r="E6" s="46">
        <v>26.402500853175603</v>
      </c>
      <c r="F6" s="46">
        <f>'Annual Heights'!G6-'Annual Heights'!F6</f>
        <v>-10.159999999999854</v>
      </c>
      <c r="G6" s="46">
        <f>'Annual Heights'!H6-'Annual Heights'!G6</f>
        <v>-0.39200000000005275</v>
      </c>
      <c r="H6" s="46">
        <f>'Annual Heights'!I6-'Annual Heights'!H6</f>
        <v>3.1500000000000909</v>
      </c>
      <c r="I6" s="46">
        <f>'Annual Heights'!J6-'Annual Heights'!I6</f>
        <v>-2.5170000000000528</v>
      </c>
      <c r="J6" s="46">
        <f>'Annual Heights'!K6-'Annual Heights'!J6</f>
        <v>-7.0209999999999582</v>
      </c>
      <c r="K6" s="46">
        <f>'Annual Heights'!L6-'Annual Heights'!K6</f>
        <v>-11.188000000000102</v>
      </c>
      <c r="L6" s="46">
        <f>'Annual Heights'!M6-'Annual Heights'!L6</f>
        <v>-9.6479999999999109</v>
      </c>
    </row>
    <row r="7" spans="1:13" x14ac:dyDescent="0.35">
      <c r="A7" s="44">
        <v>6</v>
      </c>
      <c r="B7" s="46">
        <v>540507.98300000001</v>
      </c>
      <c r="C7" s="46">
        <v>6521241.1830000002</v>
      </c>
      <c r="D7" s="46">
        <v>6.5272946922423625</v>
      </c>
      <c r="E7" s="46">
        <v>32.929795545417967</v>
      </c>
      <c r="F7" s="46">
        <f>'Annual Heights'!G7-'Annual Heights'!F7</f>
        <v>-11.020999999999958</v>
      </c>
      <c r="G7" s="46">
        <f>'Annual Heights'!H7-'Annual Heights'!G7</f>
        <v>0.44100000000003092</v>
      </c>
      <c r="H7" s="46">
        <f>'Annual Heights'!I7-'Annual Heights'!H7</f>
        <v>1.1569999999999254</v>
      </c>
      <c r="I7" s="46">
        <f>'Annual Heights'!J7-'Annual Heights'!I7</f>
        <v>-1.8239999999998417</v>
      </c>
      <c r="J7" s="46">
        <f>'Annual Heights'!K7-'Annual Heights'!J7</f>
        <v>-5.5020000000001801</v>
      </c>
      <c r="K7" s="46">
        <f>'Annual Heights'!L7-'Annual Heights'!K7</f>
        <v>-12.039999999999964</v>
      </c>
      <c r="L7" s="46">
        <f>'Annual Heights'!M7-'Annual Heights'!L7</f>
        <v>-11.463999999999942</v>
      </c>
    </row>
    <row r="8" spans="1:13" x14ac:dyDescent="0.35">
      <c r="A8" s="44">
        <v>7</v>
      </c>
      <c r="B8" s="46">
        <v>540500.85199999996</v>
      </c>
      <c r="C8" s="46">
        <v>6521241.1600000001</v>
      </c>
      <c r="D8" s="46">
        <v>7.1310370915278432</v>
      </c>
      <c r="E8" s="46">
        <v>40.060832636945811</v>
      </c>
      <c r="F8" s="46">
        <f>'Annual Heights'!G8-'Annual Heights'!F8</f>
        <v>-10.425999999999931</v>
      </c>
      <c r="G8" s="46">
        <f>'Annual Heights'!H8-'Annual Heights'!G8</f>
        <v>0.125</v>
      </c>
      <c r="H8" s="46">
        <f>'Annual Heights'!I8-'Annual Heights'!H8</f>
        <v>-0.96400000000016917</v>
      </c>
      <c r="I8" s="46">
        <f>'Annual Heights'!J8-'Annual Heights'!I8</f>
        <v>-1.8809999999998581</v>
      </c>
      <c r="J8" s="46">
        <f>'Annual Heights'!K8-'Annual Heights'!J8</f>
        <v>-4.5420000000001437</v>
      </c>
      <c r="K8" s="46">
        <f>'Annual Heights'!L8-'Annual Heights'!K8</f>
        <v>-11.393000000000029</v>
      </c>
      <c r="L8" s="46">
        <f>'Annual Heights'!M8-'Annual Heights'!L8</f>
        <v>-12.920999999999822</v>
      </c>
    </row>
    <row r="9" spans="1:13" x14ac:dyDescent="0.35">
      <c r="A9" s="44">
        <v>8</v>
      </c>
      <c r="B9" s="46">
        <v>540492.93799999997</v>
      </c>
      <c r="C9" s="46">
        <v>6521241.5149999997</v>
      </c>
      <c r="D9" s="46">
        <v>7.921958154363983</v>
      </c>
      <c r="E9" s="46">
        <v>47.982790791309796</v>
      </c>
      <c r="H9" s="46">
        <f>'Annual Heights'!I9-'Annual Heights'!H9</f>
        <v>-2.1459999999999582</v>
      </c>
      <c r="I9" s="46">
        <f>'Annual Heights'!J9-'Annual Heights'!I9</f>
        <v>-1.7819999999999254</v>
      </c>
      <c r="J9" s="46">
        <f>'Annual Heights'!K9-'Annual Heights'!J9</f>
        <v>-3.69399999999996</v>
      </c>
      <c r="K9" s="46">
        <f>'Annual Heights'!L9-'Annual Heights'!K9</f>
        <v>-10.507000000000062</v>
      </c>
      <c r="L9" s="46">
        <f>'Annual Heights'!M9-'Annual Heights'!L9</f>
        <v>-15.321999999999889</v>
      </c>
    </row>
    <row r="10" spans="1:13" x14ac:dyDescent="0.35">
      <c r="A10" s="44">
        <v>9</v>
      </c>
      <c r="B10" s="46">
        <v>540484.94400000002</v>
      </c>
      <c r="C10" s="46">
        <v>6521241.7640000004</v>
      </c>
      <c r="D10" s="46">
        <v>7.9978770307843776</v>
      </c>
      <c r="E10" s="46">
        <v>55.980667822094176</v>
      </c>
      <c r="F10" s="46">
        <f>'Annual Heights'!G10-'Annual Heights'!F10</f>
        <v>-8.4039999999999964</v>
      </c>
      <c r="G10" s="46">
        <f>'Annual Heights'!H10-'Annual Heights'!G10</f>
        <v>-2.3859999999999673</v>
      </c>
      <c r="H10" s="46">
        <f>'Annual Heights'!I10-'Annual Heights'!H10</f>
        <v>-3.7170000000000982</v>
      </c>
      <c r="I10" s="46">
        <f>'Annual Heights'!J10-'Annual Heights'!I10</f>
        <v>-1.7770000000000437</v>
      </c>
      <c r="J10" s="46">
        <f>'Annual Heights'!K10-'Annual Heights'!J10</f>
        <v>-2.3079999999999927</v>
      </c>
      <c r="K10" s="46">
        <f>'Annual Heights'!L10-'Annual Heights'!K10</f>
        <v>-10.470000000000027</v>
      </c>
      <c r="L10" s="46">
        <f>'Annual Heights'!M10-'Annual Heights'!L10</f>
        <v>-17.38799999999992</v>
      </c>
    </row>
    <row r="11" spans="1:13" x14ac:dyDescent="0.35">
      <c r="A11" s="44">
        <v>10</v>
      </c>
      <c r="B11" s="46">
        <v>540478.84600000002</v>
      </c>
      <c r="C11" s="46">
        <v>6521242.3930000002</v>
      </c>
      <c r="D11" s="46">
        <v>6.1303543942932439</v>
      </c>
      <c r="E11" s="46">
        <v>62.111022216387418</v>
      </c>
      <c r="F11" s="46">
        <f>'Annual Heights'!G11-'Annual Heights'!F11</f>
        <v>-6.9610000000000127</v>
      </c>
      <c r="G11" s="46">
        <f>'Annual Heights'!H11-'Annual Heights'!G11</f>
        <v>-2.9069999999999254</v>
      </c>
      <c r="H11" s="46">
        <f>'Annual Heights'!I11-'Annual Heights'!H11</f>
        <v>-4.3479999999999563</v>
      </c>
      <c r="I11" s="46">
        <f>'Annual Heights'!J11-'Annual Heights'!I11</f>
        <v>-1.7880000000000109</v>
      </c>
      <c r="J11" s="46">
        <f>'Annual Heights'!K11-'Annual Heights'!J11</f>
        <v>-1.7250000000001364</v>
      </c>
      <c r="K11" s="46">
        <f>'Annual Heights'!L11-'Annual Heights'!K11</f>
        <v>-10.493999999999915</v>
      </c>
      <c r="L11" s="46">
        <f>'Annual Heights'!M11-'Annual Heights'!L11</f>
        <v>-19.125</v>
      </c>
    </row>
    <row r="12" spans="1:13" x14ac:dyDescent="0.35">
      <c r="A12" s="44">
        <v>11</v>
      </c>
      <c r="B12" s="46">
        <v>540471.58100000001</v>
      </c>
      <c r="C12" s="46">
        <v>6521242.5319999997</v>
      </c>
      <c r="D12" s="46">
        <v>7.2663296099244086</v>
      </c>
      <c r="E12" s="46">
        <v>69.377351826311823</v>
      </c>
      <c r="F12" s="46">
        <f>'Annual Heights'!G12-'Annual Heights'!F12</f>
        <v>-6.4570000000001073</v>
      </c>
      <c r="G12" s="46">
        <f>'Annual Heights'!H12-'Annual Heights'!G12</f>
        <v>-3.1139999999998054</v>
      </c>
      <c r="H12" s="46">
        <f>'Annual Heights'!I12-'Annual Heights'!H12</f>
        <v>-5.0380000000000109</v>
      </c>
      <c r="I12" s="46">
        <f>'Annual Heights'!J12-'Annual Heights'!I12</f>
        <v>-1.8960000000001855</v>
      </c>
      <c r="J12" s="46">
        <f>'Annual Heights'!K12-'Annual Heights'!J12</f>
        <v>-1.1440000000000055</v>
      </c>
      <c r="K12" s="46">
        <f>'Annual Heights'!L12-'Annual Heights'!K12</f>
        <v>-10.139999999999873</v>
      </c>
      <c r="L12" s="46">
        <f>'Annual Heights'!M12-'Annual Heights'!L12</f>
        <v>-21.085000000000036</v>
      </c>
    </row>
    <row r="13" spans="1:13" x14ac:dyDescent="0.35">
      <c r="A13" s="44">
        <v>12</v>
      </c>
      <c r="B13" s="46">
        <v>540464.58100000001</v>
      </c>
      <c r="C13" s="46">
        <v>6521242.6699999999</v>
      </c>
      <c r="D13" s="46">
        <v>7.0013601535754484</v>
      </c>
      <c r="E13" s="46">
        <v>76.378711979887271</v>
      </c>
      <c r="F13" s="46">
        <f>'Annual Heights'!G13-'Annual Heights'!F13</f>
        <v>-6.1369999999999436</v>
      </c>
      <c r="G13" s="46">
        <f>'Annual Heights'!H13-'Annual Heights'!G13</f>
        <v>-3.2989999999999782</v>
      </c>
      <c r="H13" s="46">
        <f>'Annual Heights'!I13-'Annual Heights'!H13</f>
        <v>-5.56899999999996</v>
      </c>
      <c r="I13" s="46">
        <f>'Annual Heights'!J13-'Annual Heights'!I13</f>
        <v>-2.1839999999999691</v>
      </c>
      <c r="J13" s="46">
        <f>'Annual Heights'!K13-'Annual Heights'!J13</f>
        <v>-0.1330000000000382</v>
      </c>
      <c r="K13" s="46">
        <f>'Annual Heights'!L13-'Annual Heights'!K13</f>
        <v>-9.8510000000001128</v>
      </c>
      <c r="L13" s="46">
        <f>'Annual Heights'!M13-'Annual Heights'!L13</f>
        <v>-22.90099999999984</v>
      </c>
    </row>
    <row r="14" spans="1:13" x14ac:dyDescent="0.35">
      <c r="A14" s="44">
        <v>13</v>
      </c>
      <c r="B14" s="46">
        <v>540457.96100000001</v>
      </c>
      <c r="C14" s="46">
        <v>6521241.7960000001</v>
      </c>
      <c r="D14" s="46">
        <v>6.6774453198548791</v>
      </c>
      <c r="E14" s="46">
        <v>83.056157299742154</v>
      </c>
      <c r="F14" s="46">
        <f>'Annual Heights'!G14-'Annual Heights'!F14</f>
        <v>-5.5960000000000036</v>
      </c>
      <c r="G14" s="46">
        <f>'Annual Heights'!H14-'Annual Heights'!G14</f>
        <v>-3.4009999999998399</v>
      </c>
      <c r="H14" s="46">
        <f>'Annual Heights'!I14-'Annual Heights'!H14</f>
        <v>-5.9290000000000873</v>
      </c>
      <c r="I14" s="46">
        <f>'Annual Heights'!J14-'Annual Heights'!I14</f>
        <v>-2.6040000000000418</v>
      </c>
      <c r="J14" s="46">
        <f>'Annual Heights'!K14-'Annual Heights'!J14</f>
        <v>8.1000000000130967E-2</v>
      </c>
      <c r="K14" s="46">
        <f>'Annual Heights'!L14-'Annual Heights'!K14</f>
        <v>-9.1300000000001091</v>
      </c>
      <c r="L14" s="46">
        <f>'Annual Heights'!M14-'Annual Heights'!L14</f>
        <v>-24.445999999999913</v>
      </c>
    </row>
    <row r="15" spans="1:13" x14ac:dyDescent="0.35">
      <c r="A15" s="44">
        <v>14</v>
      </c>
      <c r="B15" s="46">
        <v>540451.40300000005</v>
      </c>
      <c r="C15" s="46">
        <v>6521241.1059999997</v>
      </c>
      <c r="D15" s="46">
        <v>6.5941992690585609</v>
      </c>
      <c r="E15" s="46">
        <v>89.650356568800717</v>
      </c>
      <c r="F15" s="46">
        <f>'Annual Heights'!G15-'Annual Heights'!F15</f>
        <v>-5.2119999999999891</v>
      </c>
      <c r="G15" s="46">
        <f>'Annual Heights'!H15-'Annual Heights'!G15</f>
        <v>-3.8780000000001564</v>
      </c>
      <c r="H15" s="46">
        <f>'Annual Heights'!I15-'Annual Heights'!H15</f>
        <v>-6.6829999999999927</v>
      </c>
      <c r="I15" s="46">
        <f>'Annual Heights'!J15-'Annual Heights'!I15</f>
        <v>-2.4849999999999</v>
      </c>
      <c r="J15" s="46">
        <f>'Annual Heights'!K15-'Annual Heights'!J15</f>
        <v>0.17899999999985994</v>
      </c>
      <c r="K15" s="46">
        <f>'Annual Heights'!L15-'Annual Heights'!K15</f>
        <v>-8.1589999999998781</v>
      </c>
      <c r="L15" s="46">
        <f>'Annual Heights'!M15-'Annual Heights'!L15</f>
        <v>-25.198000000000093</v>
      </c>
    </row>
    <row r="16" spans="1:13" x14ac:dyDescent="0.35">
      <c r="A16" s="44">
        <v>15</v>
      </c>
      <c r="B16" s="46">
        <v>540444.12300000002</v>
      </c>
      <c r="C16" s="46">
        <v>6521240.5369999995</v>
      </c>
      <c r="D16" s="46">
        <v>7.3022024760040321</v>
      </c>
      <c r="E16" s="46">
        <v>96.952559044804744</v>
      </c>
      <c r="F16" s="46">
        <f>'Annual Heights'!G16-'Annual Heights'!F16</f>
        <v>-4.9139999999999873</v>
      </c>
      <c r="G16" s="46">
        <f>'Annual Heights'!H16-'Annual Heights'!G16</f>
        <v>-4.5480000000000018</v>
      </c>
      <c r="H16" s="46">
        <f>'Annual Heights'!I16-'Annual Heights'!H16</f>
        <v>-6.7850000000000819</v>
      </c>
      <c r="I16" s="46">
        <f>'Annual Heights'!J16-'Annual Heights'!I16</f>
        <v>-3.1959999999999127</v>
      </c>
      <c r="J16" s="46">
        <f>'Annual Heights'!K16-'Annual Heights'!J16</f>
        <v>0.36999999999989086</v>
      </c>
      <c r="K16" s="46">
        <f>'Annual Heights'!L16-'Annual Heights'!K16</f>
        <v>-6.7860000000000582</v>
      </c>
      <c r="L16" s="46">
        <f>'Annual Heights'!M16-'Annual Heights'!L16</f>
        <v>-25.468999999999824</v>
      </c>
    </row>
    <row r="17" spans="1:12" x14ac:dyDescent="0.35">
      <c r="A17" s="44">
        <v>16</v>
      </c>
      <c r="B17" s="46">
        <v>540436.50399999996</v>
      </c>
      <c r="C17" s="46">
        <v>6521240.2010000004</v>
      </c>
      <c r="D17" s="46">
        <v>7.6264052475880453</v>
      </c>
      <c r="E17" s="46">
        <v>104.57896429239278</v>
      </c>
      <c r="F17" s="46">
        <f>'Annual Heights'!G17-'Annual Heights'!F17</f>
        <v>-4.1210000000000946</v>
      </c>
      <c r="G17" s="46">
        <f>'Annual Heights'!H17-'Annual Heights'!G17</f>
        <v>-5.5939999999998236</v>
      </c>
      <c r="H17" s="46">
        <f>'Annual Heights'!I17-'Annual Heights'!H17</f>
        <v>-7.3930000000000291</v>
      </c>
      <c r="I17" s="46">
        <f>'Annual Heights'!J17-'Annual Heights'!I17</f>
        <v>-3.2400000000000091</v>
      </c>
      <c r="J17" s="46">
        <f>'Annual Heights'!K17-'Annual Heights'!J17</f>
        <v>0.63799999999991996</v>
      </c>
      <c r="K17" s="46">
        <f>'Annual Heights'!L17-'Annual Heights'!K17</f>
        <v>-5.5889999999999418</v>
      </c>
      <c r="L17" s="46">
        <f>'Annual Heights'!M17-'Annual Heights'!L17</f>
        <v>-23.158000000000129</v>
      </c>
    </row>
    <row r="18" spans="1:12" x14ac:dyDescent="0.35">
      <c r="A18" s="44">
        <v>17</v>
      </c>
      <c r="B18" s="46">
        <v>540428.82799999998</v>
      </c>
      <c r="C18" s="46">
        <v>6521239.9299999997</v>
      </c>
      <c r="D18" s="46">
        <v>7.6807823169263285</v>
      </c>
      <c r="E18" s="46">
        <v>112.25974660931911</v>
      </c>
      <c r="F18" s="46">
        <f>'Annual Heights'!G18-'Annual Heights'!F18</f>
        <v>-4.2850000000000819</v>
      </c>
      <c r="G18" s="46">
        <f>'Annual Heights'!H18-'Annual Heights'!G18</f>
        <v>-6.3460000000000036</v>
      </c>
      <c r="H18" s="46">
        <f>'Annual Heights'!I18-'Annual Heights'!H18</f>
        <v>-6.8319999999998799</v>
      </c>
      <c r="K18" s="46">
        <f>'Annual Heights'!L18-'Annual Heights'!K18</f>
        <v>-4.5029999999999291</v>
      </c>
      <c r="L18" s="46">
        <f>'Annual Heights'!M18-'Annual Heights'!L18</f>
        <v>-20.538000000000011</v>
      </c>
    </row>
    <row r="19" spans="1:12" x14ac:dyDescent="0.35">
      <c r="A19" s="44">
        <v>18</v>
      </c>
      <c r="B19" s="46">
        <v>540421.62100000004</v>
      </c>
      <c r="C19" s="46">
        <v>6521240.0020000003</v>
      </c>
      <c r="D19" s="46">
        <v>7.2073596413095196</v>
      </c>
      <c r="E19" s="46">
        <v>119.46710625062863</v>
      </c>
      <c r="F19" s="46">
        <f>'Annual Heights'!G19-'Annual Heights'!F19</f>
        <v>-4.6340000000000146</v>
      </c>
      <c r="G19" s="46">
        <f>'Annual Heights'!H19-'Annual Heights'!G19</f>
        <v>-6.7560000000000855</v>
      </c>
      <c r="H19" s="46">
        <f>'Annual Heights'!I19-'Annual Heights'!H19</f>
        <v>-5.7470000000000709</v>
      </c>
      <c r="K19" s="46">
        <f>'Annual Heights'!L19-'Annual Heights'!K19</f>
        <v>-4.3720000000000709</v>
      </c>
      <c r="L19" s="46">
        <f>'Annual Heights'!M19-'Annual Heights'!L19</f>
        <v>-17.883999999999787</v>
      </c>
    </row>
    <row r="20" spans="1:12" x14ac:dyDescent="0.35">
      <c r="A20" s="44">
        <v>19</v>
      </c>
      <c r="B20" s="46">
        <v>540414.103</v>
      </c>
      <c r="C20" s="46">
        <v>6521240.023</v>
      </c>
      <c r="D20" s="46">
        <v>7.5180293295909832</v>
      </c>
      <c r="E20" s="46">
        <v>126.98513558021962</v>
      </c>
      <c r="F20" s="46">
        <f>'Annual Heights'!G20-'Annual Heights'!F20</f>
        <v>-4.1369999999999436</v>
      </c>
      <c r="G20" s="46">
        <f>'Annual Heights'!H20-'Annual Heights'!G20</f>
        <v>-7.7490000000000236</v>
      </c>
      <c r="H20" s="46">
        <f>'Annual Heights'!I20-'Annual Heights'!H20</f>
        <v>-3.8260000000000218</v>
      </c>
      <c r="I20" s="46">
        <f>'Annual Heights'!J20-'Annual Heights'!I20</f>
        <v>-1.4539999999999509</v>
      </c>
      <c r="J20" s="46">
        <f>'Annual Heights'!K20-'Annual Heights'!J20</f>
        <v>-3.1820000000000164</v>
      </c>
      <c r="K20" s="46">
        <f>'Annual Heights'!L20-'Annual Heights'!K20</f>
        <v>-4.8600000000001273</v>
      </c>
      <c r="L20" s="46">
        <f>'Annual Heights'!M20-'Annual Heights'!L20</f>
        <v>-15.782999999999902</v>
      </c>
    </row>
    <row r="21" spans="1:12" x14ac:dyDescent="0.35">
      <c r="A21" s="44">
        <v>20</v>
      </c>
      <c r="B21" s="46">
        <v>540405.826</v>
      </c>
      <c r="C21" s="46">
        <v>6521239.6739999996</v>
      </c>
      <c r="D21" s="46">
        <v>8.2843545313021494</v>
      </c>
      <c r="E21" s="46">
        <v>135.26949011152178</v>
      </c>
      <c r="F21" s="46">
        <f>'Annual Heights'!G21-'Annual Heights'!F21</f>
        <v>-4.3600000000001273</v>
      </c>
      <c r="I21" s="46">
        <f>'Annual Heights'!J21-'Annual Heights'!I21</f>
        <v>2.196999999999889</v>
      </c>
      <c r="J21" s="46">
        <f>'Annual Heights'!K21-'Annual Heights'!J21</f>
        <v>-4.3519999999998618</v>
      </c>
      <c r="K21" s="46">
        <f>'Annual Heights'!L21-'Annual Heights'!K21</f>
        <v>-8.4010000000000673</v>
      </c>
      <c r="L21" s="46">
        <f>'Annual Heights'!M21-'Annual Heights'!L21</f>
        <v>-13.9849999999999</v>
      </c>
    </row>
    <row r="22" spans="1:12" x14ac:dyDescent="0.35">
      <c r="A22" s="44">
        <v>21</v>
      </c>
      <c r="B22" s="46">
        <v>540399.25699999998</v>
      </c>
      <c r="C22" s="46">
        <v>6521240.0539999995</v>
      </c>
      <c r="D22" s="46">
        <v>6.579981838891924</v>
      </c>
      <c r="E22" s="46">
        <v>141.84947195041369</v>
      </c>
      <c r="F22" s="46">
        <f>'Annual Heights'!G22-'Annual Heights'!F22</f>
        <v>-4.7940000000000964</v>
      </c>
      <c r="I22" s="46">
        <f>'Annual Heights'!J22-'Annual Heights'!I22</f>
        <v>2.9239999999999782</v>
      </c>
      <c r="J22" s="46">
        <f>'Annual Heights'!K22-'Annual Heights'!J22</f>
        <v>-4.0909999999998945</v>
      </c>
      <c r="K22" s="46">
        <f>'Annual Heights'!L22-'Annual Heights'!K22</f>
        <v>-11.147999999999911</v>
      </c>
      <c r="L22" s="46">
        <f>'Annual Heights'!M22-'Annual Heights'!L22</f>
        <v>-12.729000000000042</v>
      </c>
    </row>
    <row r="23" spans="1:12" x14ac:dyDescent="0.35">
      <c r="A23" s="44">
        <v>22</v>
      </c>
      <c r="B23" s="46">
        <v>540393.43599999999</v>
      </c>
      <c r="C23" s="46">
        <v>6521239.0619999999</v>
      </c>
      <c r="D23" s="46">
        <v>5.9049220993339739</v>
      </c>
      <c r="E23" s="46">
        <v>147.75439404974767</v>
      </c>
      <c r="F23" s="46">
        <f>'Annual Heights'!G23-'Annual Heights'!F23</f>
        <v>-10.581000000000131</v>
      </c>
      <c r="I23" s="46">
        <f>'Annual Heights'!J23-'Annual Heights'!I23</f>
        <v>3.2639999999998963</v>
      </c>
      <c r="J23" s="46">
        <f>'Annual Heights'!K23-'Annual Heights'!J23</f>
        <v>-3.7869999999998072</v>
      </c>
      <c r="K23" s="46">
        <f>'Annual Heights'!L23-'Annual Heights'!K23</f>
        <v>-13.756000000000085</v>
      </c>
      <c r="L23" s="46">
        <f>'Annual Heights'!M23-'Annual Heights'!L23</f>
        <v>-11.299999999999955</v>
      </c>
    </row>
    <row r="24" spans="1:12" x14ac:dyDescent="0.35">
      <c r="A24" s="44">
        <v>23</v>
      </c>
      <c r="B24" s="46">
        <v>540386.55599999998</v>
      </c>
      <c r="C24" s="46">
        <v>6521238.7369999997</v>
      </c>
      <c r="D24" s="46">
        <v>6.8876719579394274</v>
      </c>
      <c r="E24" s="46">
        <v>154.64206600768711</v>
      </c>
      <c r="F24" s="46">
        <f>'Annual Heights'!G24-'Annual Heights'!F24</f>
        <v>-14.827999999999975</v>
      </c>
      <c r="I24" s="46">
        <f>'Annual Heights'!J24-'Annual Heights'!I24</f>
        <v>2.6769999999999072</v>
      </c>
      <c r="J24" s="46">
        <f>'Annual Heights'!K24-'Annual Heights'!J24</f>
        <v>-2.5819999999998799</v>
      </c>
      <c r="K24" s="46">
        <f>'Annual Heights'!L24-'Annual Heights'!K24</f>
        <v>-15.716000000000122</v>
      </c>
      <c r="L24" s="46">
        <f>'Annual Heights'!M24-'Annual Heights'!L24</f>
        <v>-10.4699999999998</v>
      </c>
    </row>
    <row r="25" spans="1:12" x14ac:dyDescent="0.35">
      <c r="A25" s="44">
        <v>24</v>
      </c>
      <c r="B25" s="46">
        <v>540378.72</v>
      </c>
      <c r="C25" s="46">
        <v>6521238.7810000004</v>
      </c>
      <c r="D25" s="46">
        <v>7.8361235314549198</v>
      </c>
      <c r="E25" s="46">
        <v>162.47818953914202</v>
      </c>
      <c r="F25" s="46">
        <f>'Annual Heights'!G25-'Annual Heights'!F25</f>
        <v>-14.163000000000011</v>
      </c>
      <c r="I25" s="46">
        <f>'Annual Heights'!J25-'Annual Heights'!I25</f>
        <v>1.1470000000001619</v>
      </c>
      <c r="J25" s="46">
        <f>'Annual Heights'!K25-'Annual Heights'!J25</f>
        <v>-2.1950000000001637</v>
      </c>
      <c r="K25" s="46">
        <f>'Annual Heights'!L25-'Annual Heights'!K25</f>
        <v>-14.663000000000011</v>
      </c>
      <c r="L25" s="46">
        <f>'Annual Heights'!M25-'Annual Heights'!L25</f>
        <v>-12.283999999999878</v>
      </c>
    </row>
    <row r="26" spans="1:12" x14ac:dyDescent="0.35">
      <c r="A26" s="44">
        <v>25</v>
      </c>
      <c r="B26" s="46">
        <v>540370.92099999997</v>
      </c>
      <c r="C26" s="46">
        <v>6521238.6090000002</v>
      </c>
      <c r="D26" s="46">
        <v>7.80089642285248</v>
      </c>
      <c r="E26" s="46">
        <v>170.2790859619945</v>
      </c>
      <c r="F26" s="46">
        <f>'Annual Heights'!G26-'Annual Heights'!F26</f>
        <v>-12.435000000000173</v>
      </c>
      <c r="I26" s="46">
        <f>'Annual Heights'!J26-'Annual Heights'!I26</f>
        <v>-0.47000000000002728</v>
      </c>
      <c r="J26" s="46">
        <f>'Annual Heights'!K26-'Annual Heights'!J26</f>
        <v>-2.3799999999998818</v>
      </c>
      <c r="K26" s="46">
        <f>'Annual Heights'!L26-'Annual Heights'!K26</f>
        <v>-12.968000000000075</v>
      </c>
      <c r="L26" s="46">
        <f>'Annual Heights'!M26-'Annual Heights'!L26</f>
        <v>-14.79099999999994</v>
      </c>
    </row>
    <row r="27" spans="1:12" x14ac:dyDescent="0.35">
      <c r="A27" s="44">
        <v>26</v>
      </c>
      <c r="B27" s="46">
        <v>540362.9</v>
      </c>
      <c r="C27" s="46">
        <v>6521237.568</v>
      </c>
      <c r="D27" s="46">
        <v>8.0882706433212324</v>
      </c>
      <c r="E27" s="46">
        <v>178.36735660531573</v>
      </c>
      <c r="F27" s="46">
        <f>'Annual Heights'!G27-'Annual Heights'!F27</f>
        <v>-10.435999999999922</v>
      </c>
      <c r="G27" s="46">
        <f>'Annual Heights'!H27-'Annual Heights'!G27</f>
        <v>-2.7710000000001855</v>
      </c>
      <c r="H27" s="46">
        <f>'Annual Heights'!I27-'Annual Heights'!H27</f>
        <v>0.94800000000009277</v>
      </c>
      <c r="I27" s="46">
        <f>'Annual Heights'!J27-'Annual Heights'!I27</f>
        <v>-2.4149999999999636</v>
      </c>
      <c r="J27" s="46">
        <f>'Annual Heights'!K27-'Annual Heights'!J27</f>
        <v>-1.9650000000001455</v>
      </c>
      <c r="K27" s="46">
        <f>'Annual Heights'!L27-'Annual Heights'!K27</f>
        <v>-11.426999999999907</v>
      </c>
      <c r="L27" s="46">
        <f>'Annual Heights'!M27-'Annual Heights'!L27</f>
        <v>-16.298000000000002</v>
      </c>
    </row>
    <row r="28" spans="1:12" x14ac:dyDescent="0.35">
      <c r="A28" s="44">
        <v>27</v>
      </c>
      <c r="B28" s="46">
        <v>540354.75600000005</v>
      </c>
      <c r="C28" s="46">
        <v>6521236.2240000004</v>
      </c>
      <c r="D28" s="46">
        <v>8.2541548324700216</v>
      </c>
      <c r="E28" s="46">
        <v>186.62151143778576</v>
      </c>
      <c r="F28" s="46">
        <f>'Annual Heights'!G28-'Annual Heights'!F28</f>
        <v>-9.7429999999999382</v>
      </c>
      <c r="G28" s="46">
        <f>'Annual Heights'!H28-'Annual Heights'!G28</f>
        <v>-2.2050000000001546</v>
      </c>
      <c r="H28" s="46">
        <f>'Annual Heights'!I28-'Annual Heights'!H28</f>
        <v>-0.51399999999989632</v>
      </c>
      <c r="I28" s="46">
        <f>'Annual Heights'!J28-'Annual Heights'!I28</f>
        <v>-3.5589999999999691</v>
      </c>
      <c r="J28" s="46">
        <f>'Annual Heights'!K28-'Annual Heights'!J28</f>
        <v>-1.9120000000000346</v>
      </c>
      <c r="K28" s="46">
        <f>'Annual Heights'!L28-'Annual Heights'!K28</f>
        <v>-10.109000000000151</v>
      </c>
      <c r="L28" s="46">
        <f>'Annual Heights'!M28-'Annual Heights'!L28</f>
        <v>-18.136999999999944</v>
      </c>
    </row>
    <row r="29" spans="1:12" x14ac:dyDescent="0.35">
      <c r="A29" s="44">
        <v>28</v>
      </c>
      <c r="B29" s="46">
        <v>540346.95499999996</v>
      </c>
      <c r="C29" s="46">
        <v>6521235.1310000001</v>
      </c>
      <c r="D29" s="46">
        <v>7.8771981060664444</v>
      </c>
      <c r="E29" s="46">
        <v>194.49870954385221</v>
      </c>
      <c r="F29" s="46">
        <f>'Annual Heights'!G29-'Annual Heights'!F29</f>
        <v>-8.918999999999869</v>
      </c>
      <c r="G29" s="46">
        <f>'Annual Heights'!H29-'Annual Heights'!G29</f>
        <v>-2.0690000000001874</v>
      </c>
      <c r="H29" s="46">
        <f>'Annual Heights'!I29-'Annual Heights'!H29</f>
        <v>-1.5629999999998745</v>
      </c>
      <c r="I29" s="46">
        <f>'Annual Heights'!J29-'Annual Heights'!I29</f>
        <v>-4.2429999999999382</v>
      </c>
      <c r="J29" s="46">
        <f>'Annual Heights'!K29-'Annual Heights'!J29</f>
        <v>-1.6340000000000146</v>
      </c>
      <c r="K29" s="46">
        <f>'Annual Heights'!L29-'Annual Heights'!K29</f>
        <v>-9.4790000000000418</v>
      </c>
      <c r="L29" s="46">
        <f>'Annual Heights'!M29-'Annual Heights'!L29</f>
        <v>-19.441000000000031</v>
      </c>
    </row>
    <row r="30" spans="1:12" x14ac:dyDescent="0.35">
      <c r="A30" s="44">
        <v>29</v>
      </c>
      <c r="B30" s="46">
        <v>540339.73800000001</v>
      </c>
      <c r="C30" s="46">
        <v>6521233.4019999998</v>
      </c>
      <c r="D30" s="46">
        <v>7.4212215975673006</v>
      </c>
      <c r="E30" s="46">
        <v>201.91993114141951</v>
      </c>
      <c r="F30" s="46">
        <f>'Annual Heights'!G30-'Annual Heights'!F30</f>
        <v>-8.3809999999998581</v>
      </c>
      <c r="G30" s="46">
        <f>'Annual Heights'!H30-'Annual Heights'!G30</f>
        <v>-2.1169999999999618</v>
      </c>
      <c r="H30" s="46">
        <f>'Annual Heights'!I30-'Annual Heights'!H30</f>
        <v>-2.1730000000000018</v>
      </c>
      <c r="I30" s="46">
        <f>'Annual Heights'!J30-'Annual Heights'!I30</f>
        <v>-5.0520000000001346</v>
      </c>
      <c r="J30" s="46">
        <f>'Annual Heights'!K30-'Annual Heights'!J30</f>
        <v>-1.3399999999999181</v>
      </c>
      <c r="K30" s="46">
        <f>'Annual Heights'!L30-'Annual Heights'!K30</f>
        <v>-8.9470000000001164</v>
      </c>
      <c r="L30" s="46">
        <f>'Annual Heights'!M30-'Annual Heights'!L30</f>
        <v>-20.518000000000029</v>
      </c>
    </row>
    <row r="31" spans="1:12" x14ac:dyDescent="0.35">
      <c r="A31" s="44">
        <v>30</v>
      </c>
      <c r="B31" s="46">
        <v>540331.44299999997</v>
      </c>
      <c r="C31" s="46">
        <v>6521232.0590000004</v>
      </c>
      <c r="D31" s="46">
        <v>8.4030157681105369</v>
      </c>
      <c r="E31" s="46">
        <v>210.32294690953006</v>
      </c>
      <c r="F31" s="46">
        <f>'Annual Heights'!G31-'Annual Heights'!F31</f>
        <v>-7.3920000000000528</v>
      </c>
      <c r="G31" s="46">
        <f>'Annual Heights'!H31-'Annual Heights'!G31</f>
        <v>-2.5809999999999036</v>
      </c>
      <c r="H31" s="46">
        <f>'Annual Heights'!I31-'Annual Heights'!H31</f>
        <v>-2.8569999999999709</v>
      </c>
      <c r="I31" s="46">
        <f>'Annual Heights'!J31-'Annual Heights'!I31</f>
        <v>-5.3790000000001328</v>
      </c>
      <c r="J31" s="46">
        <f>'Annual Heights'!K31-'Annual Heights'!J31</f>
        <v>-1.6630000000000109</v>
      </c>
      <c r="K31" s="46">
        <f>'Annual Heights'!L31-'Annual Heights'!K31</f>
        <v>-8.4569999999998799</v>
      </c>
      <c r="L31" s="46">
        <f>'Annual Heights'!M31-'Annual Heights'!L31</f>
        <v>-21.673999999999978</v>
      </c>
    </row>
    <row r="32" spans="1:12" x14ac:dyDescent="0.35">
      <c r="A32" s="44">
        <v>31</v>
      </c>
      <c r="B32" s="46">
        <v>540323.50699999998</v>
      </c>
      <c r="C32" s="46">
        <v>6521231.1550000003</v>
      </c>
      <c r="D32" s="46">
        <v>7.9873219541951714</v>
      </c>
      <c r="E32" s="46">
        <v>218.31026886372524</v>
      </c>
      <c r="F32" s="46">
        <f>'Annual Heights'!G32-'Annual Heights'!F32</f>
        <v>-7.5760000000000218</v>
      </c>
      <c r="G32" s="46">
        <f>'Annual Heights'!H32-'Annual Heights'!G32</f>
        <v>-2.1820000000000164</v>
      </c>
      <c r="H32" s="46">
        <f>'Annual Heights'!I32-'Annual Heights'!H32</f>
        <v>-3.4510000000000218</v>
      </c>
      <c r="I32" s="46">
        <f>'Annual Heights'!J32-'Annual Heights'!I32</f>
        <v>-5.9079999999999018</v>
      </c>
      <c r="J32" s="46">
        <f>'Annual Heights'!K32-'Annual Heights'!J32</f>
        <v>-1.4420000000000073</v>
      </c>
      <c r="K32" s="46">
        <f>'Annual Heights'!L32-'Annual Heights'!K32</f>
        <v>-7.8779999999999291</v>
      </c>
      <c r="L32" s="46">
        <f>'Annual Heights'!M32-'Annual Heights'!L32</f>
        <v>-22.116000000000213</v>
      </c>
    </row>
    <row r="33" spans="1:12" x14ac:dyDescent="0.35">
      <c r="A33" s="44">
        <v>32</v>
      </c>
      <c r="B33" s="46">
        <v>540314.71699999995</v>
      </c>
      <c r="C33" s="46">
        <v>6521229.6560000004</v>
      </c>
      <c r="D33" s="46">
        <v>8.916899741511255</v>
      </c>
      <c r="E33" s="46">
        <v>227.2271686052365</v>
      </c>
      <c r="F33" s="46">
        <f>'Annual Heights'!G33-'Annual Heights'!F33</f>
        <v>-6.0449999999998454</v>
      </c>
      <c r="G33" s="46">
        <f>'Annual Heights'!H33-'Annual Heights'!G33</f>
        <v>-2.6390000000001237</v>
      </c>
      <c r="H33" s="46">
        <f>'Annual Heights'!I33-'Annual Heights'!H33</f>
        <v>-4.4919999999999618</v>
      </c>
      <c r="I33" s="46">
        <f>'Annual Heights'!J33-'Annual Heights'!I33</f>
        <v>-5.8959999999999582</v>
      </c>
      <c r="J33" s="46">
        <f>'Annual Heights'!K33-'Annual Heights'!J33</f>
        <v>-2.0060000000000855</v>
      </c>
      <c r="K33" s="46">
        <f>'Annual Heights'!L33-'Annual Heights'!K33</f>
        <v>-7.2229999999999563</v>
      </c>
      <c r="L33" s="46">
        <f>'Annual Heights'!M33-'Annual Heights'!L33</f>
        <v>-21.547000000000025</v>
      </c>
    </row>
    <row r="34" spans="1:12" x14ac:dyDescent="0.35">
      <c r="A34" s="44">
        <v>33</v>
      </c>
      <c r="B34" s="46">
        <v>540307.522</v>
      </c>
      <c r="C34" s="46">
        <v>6521228.0990000004</v>
      </c>
      <c r="D34" s="46">
        <v>7.3615401920627797</v>
      </c>
      <c r="E34" s="46">
        <v>234.58870879729929</v>
      </c>
      <c r="F34" s="46">
        <f>'Annual Heights'!G34-'Annual Heights'!F34</f>
        <v>-5.2660000000000764</v>
      </c>
      <c r="G34" s="46">
        <f>'Annual Heights'!H34-'Annual Heights'!G34</f>
        <v>-2.7980000000000018</v>
      </c>
      <c r="H34" s="46">
        <f>'Annual Heights'!I34-'Annual Heights'!H34</f>
        <v>-5.4119999999998072</v>
      </c>
      <c r="I34" s="46">
        <f>'Annual Heights'!J34-'Annual Heights'!I34</f>
        <v>-5.1259999999999764</v>
      </c>
      <c r="J34" s="46">
        <f>'Annual Heights'!K34-'Annual Heights'!J34</f>
        <v>-2.5250000000000909</v>
      </c>
      <c r="K34" s="46">
        <f>'Annual Heights'!L34-'Annual Heights'!K34</f>
        <v>-7.2960000000000491</v>
      </c>
      <c r="L34" s="46">
        <f>'Annual Heights'!M34-'Annual Heights'!L34</f>
        <v>-20.440000000000055</v>
      </c>
    </row>
    <row r="35" spans="1:12" x14ac:dyDescent="0.35">
      <c r="A35" s="44">
        <v>34</v>
      </c>
      <c r="B35" s="46">
        <v>540301.04200000002</v>
      </c>
      <c r="C35" s="46">
        <v>6521227.0760000004</v>
      </c>
      <c r="D35" s="46">
        <v>6.5602537298377461</v>
      </c>
      <c r="E35" s="46">
        <v>241.14896252713703</v>
      </c>
      <c r="F35" s="46">
        <f>'Annual Heights'!G35-'Annual Heights'!F35</f>
        <v>-4.8179999999999836</v>
      </c>
      <c r="G35" s="46">
        <f>'Annual Heights'!H35-'Annual Heights'!G35</f>
        <v>-2.5670000000000073</v>
      </c>
      <c r="H35" s="46">
        <f>'Annual Heights'!I35-'Annual Heights'!H35</f>
        <v>-6.5</v>
      </c>
      <c r="I35" s="46">
        <f>'Annual Heights'!J35-'Annual Heights'!I35</f>
        <v>-4.90300000000002</v>
      </c>
      <c r="J35" s="46">
        <f>'Annual Heights'!K35-'Annual Heights'!J35</f>
        <v>-3.3499999999999091</v>
      </c>
      <c r="K35" s="46">
        <f>'Annual Heights'!L35-'Annual Heights'!K35</f>
        <v>-6.4790000000000418</v>
      </c>
      <c r="L35" s="46">
        <f>'Annual Heights'!M35-'Annual Heights'!L35</f>
        <v>-17.961000000000013</v>
      </c>
    </row>
    <row r="36" spans="1:12" x14ac:dyDescent="0.35">
      <c r="A36" s="44">
        <v>35</v>
      </c>
      <c r="B36" s="46">
        <v>540297.39899999998</v>
      </c>
      <c r="C36" s="46">
        <v>6521226.4890000001</v>
      </c>
      <c r="D36" s="46">
        <v>3.6899888889579211</v>
      </c>
      <c r="E36" s="46">
        <v>244.83895141609494</v>
      </c>
      <c r="F36" s="46">
        <f>'Annual Heights'!G36-'Annual Heights'!F36</f>
        <v>-3.8640000000000327</v>
      </c>
      <c r="G36" s="46">
        <f>'Annual Heights'!H36-'Annual Heights'!G36</f>
        <v>-3.1809999999998126</v>
      </c>
      <c r="H36" s="46">
        <f>'Annual Heights'!I36-'Annual Heights'!H36</f>
        <v>-6.7600000000002183</v>
      </c>
      <c r="L36" s="46">
        <f>'Annual Heights'!M36-'Annual Heights'!L36</f>
        <v>-15.867999999999938</v>
      </c>
    </row>
    <row r="37" spans="1:12" x14ac:dyDescent="0.35">
      <c r="A37" s="44">
        <v>36</v>
      </c>
      <c r="B37" s="46">
        <v>540278.81999999995</v>
      </c>
      <c r="C37" s="46">
        <v>6521224.1040000003</v>
      </c>
      <c r="D37" s="46">
        <v>18.731456590450659</v>
      </c>
      <c r="E37" s="46">
        <v>263.57040800654562</v>
      </c>
      <c r="F37" s="46">
        <f>'Annual Heights'!G37-'Annual Heights'!F37</f>
        <v>3.4929999999999382</v>
      </c>
      <c r="G37" s="46">
        <f>'Annual Heights'!H37-'Annual Heights'!G37</f>
        <v>-2.1879999999998745</v>
      </c>
      <c r="H37" s="46">
        <f>'Annual Heights'!I37-'Annual Heights'!H37</f>
        <v>-7.6500000000000909</v>
      </c>
      <c r="I37" s="46">
        <f>'Annual Heights'!J37-'Annual Heights'!I37</f>
        <v>-1.7290000000000418</v>
      </c>
      <c r="J37" s="46">
        <f>'Annual Heights'!K37-'Annual Heights'!J37</f>
        <v>2.6470000000001619</v>
      </c>
    </row>
    <row r="38" spans="1:12" x14ac:dyDescent="0.35">
      <c r="A38" s="44">
        <v>37</v>
      </c>
      <c r="B38" s="46">
        <v>540268.902</v>
      </c>
      <c r="C38" s="46">
        <v>6521221.0980000002</v>
      </c>
      <c r="D38" s="46">
        <v>10.363530286502787</v>
      </c>
      <c r="E38" s="46">
        <v>273.93393829304841</v>
      </c>
      <c r="F38" s="46">
        <f>'Annual Heights'!G38-'Annual Heights'!F38</f>
        <v>-8.6179999999999382</v>
      </c>
      <c r="G38" s="46">
        <f>'Annual Heights'!H38-'Annual Heights'!G38</f>
        <v>-0.58799999999996544</v>
      </c>
      <c r="J38" s="46">
        <f>'Annual Heights'!K38-'Annual Heights'!J38</f>
        <v>3.5070000000000618</v>
      </c>
    </row>
    <row r="39" spans="1:12" x14ac:dyDescent="0.35">
      <c r="A39" s="44">
        <v>38</v>
      </c>
      <c r="B39" s="46">
        <v>540264.28399999999</v>
      </c>
      <c r="C39" s="46">
        <v>6521219.3150000004</v>
      </c>
      <c r="D39" s="46">
        <v>4.9502538318269274</v>
      </c>
      <c r="E39" s="46">
        <v>278.88419212487531</v>
      </c>
      <c r="F39" s="46">
        <f>'Annual Heights'!G39-'Annual Heights'!F39</f>
        <v>-10.653999999999996</v>
      </c>
      <c r="G39" s="46">
        <f>'Annual Heights'!H39-'Annual Heights'!G39</f>
        <v>-1.859000000000151</v>
      </c>
      <c r="J39" s="46">
        <f>'Annual Heights'!K39-'Annual Heights'!J39</f>
        <v>3.5340000000001055</v>
      </c>
      <c r="K39" s="46">
        <f>'Annual Heights'!L39-'Annual Heights'!K39</f>
        <v>-17.373000000000047</v>
      </c>
      <c r="L39" s="46">
        <f>'Annual Heights'!M39-'Annual Heights'!L39</f>
        <v>-7.6140000000000327</v>
      </c>
    </row>
    <row r="40" spans="1:12" x14ac:dyDescent="0.35">
      <c r="A40" s="44">
        <v>39</v>
      </c>
      <c r="B40" s="46">
        <v>540258.63399999996</v>
      </c>
      <c r="C40" s="46">
        <v>6521217.3990000002</v>
      </c>
      <c r="D40" s="46">
        <v>5.9660335232911628</v>
      </c>
      <c r="E40" s="46">
        <v>284.85022564816649</v>
      </c>
      <c r="F40" s="46">
        <f>'Annual Heights'!G40-'Annual Heights'!F40</f>
        <v>-12.392000000000053</v>
      </c>
      <c r="G40" s="46">
        <f>'Annual Heights'!H40-'Annual Heights'!G40</f>
        <v>-4.2210000000000036</v>
      </c>
      <c r="H40" s="46">
        <f>'Annual Heights'!I40-'Annual Heights'!H40</f>
        <v>-0.31299999999987449</v>
      </c>
      <c r="I40" s="46">
        <f>'Annual Heights'!J40-'Annual Heights'!I40</f>
        <v>1.6150000000000091</v>
      </c>
      <c r="J40" s="46">
        <f>'Annual Heights'!K40-'Annual Heights'!J40</f>
        <v>2.4849999999999</v>
      </c>
      <c r="K40" s="46">
        <f>'Annual Heights'!L40-'Annual Heights'!K40</f>
        <v>-17.028999999999996</v>
      </c>
      <c r="L40" s="46">
        <f>'Annual Heights'!M40-'Annual Heights'!L40</f>
        <v>-8.5360000000000582</v>
      </c>
    </row>
    <row r="41" spans="1:12" x14ac:dyDescent="0.35">
      <c r="A41" s="44">
        <v>40</v>
      </c>
      <c r="B41" s="46">
        <v>540252.87300000002</v>
      </c>
      <c r="C41" s="46">
        <v>6521215.5930000003</v>
      </c>
      <c r="D41" s="46">
        <v>6.0374462315476416</v>
      </c>
      <c r="E41" s="46">
        <v>290.88767187971411</v>
      </c>
      <c r="F41" s="46">
        <f>'Annual Heights'!G41-'Annual Heights'!F41</f>
        <v>-11.69399999999996</v>
      </c>
      <c r="G41" s="46">
        <f>'Annual Heights'!H41-'Annual Heights'!G41</f>
        <v>-6.7160000000001219</v>
      </c>
      <c r="H41" s="46">
        <f>'Annual Heights'!I41-'Annual Heights'!H41</f>
        <v>2.9120000000000346</v>
      </c>
      <c r="I41" s="46">
        <f>'Annual Heights'!J41-'Annual Heights'!I41</f>
        <v>-0.13400000000001455</v>
      </c>
      <c r="J41" s="46">
        <f>'Annual Heights'!K41-'Annual Heights'!J41</f>
        <v>2.52800000000002</v>
      </c>
      <c r="K41" s="46">
        <f>'Annual Heights'!L41-'Annual Heights'!K41</f>
        <v>-16.867999999999938</v>
      </c>
      <c r="L41" s="46">
        <f>'Annual Heights'!M41-'Annual Heights'!L41</f>
        <v>-9.9829999999999472</v>
      </c>
    </row>
    <row r="42" spans="1:12" x14ac:dyDescent="0.35">
      <c r="A42" s="44">
        <v>41</v>
      </c>
      <c r="B42" s="46">
        <v>540245.95299999998</v>
      </c>
      <c r="C42" s="46">
        <v>6521213.0590000004</v>
      </c>
      <c r="D42" s="46">
        <v>7.3693660514663337</v>
      </c>
      <c r="E42" s="46">
        <v>298.25703793118043</v>
      </c>
      <c r="F42" s="46">
        <f>'Annual Heights'!G42-'Annual Heights'!F42</f>
        <v>-11.041999999999916</v>
      </c>
      <c r="G42" s="46">
        <f>'Annual Heights'!H42-'Annual Heights'!G42</f>
        <v>-4.8140000000000782</v>
      </c>
      <c r="H42" s="46">
        <f>'Annual Heights'!I42-'Annual Heights'!H42</f>
        <v>-0.17399999999997817</v>
      </c>
      <c r="I42" s="46">
        <f>'Annual Heights'!J42-'Annual Heights'!I42</f>
        <v>-2.1999999999934516E-2</v>
      </c>
      <c r="J42" s="46">
        <f>'Annual Heights'!K42-'Annual Heights'!J42</f>
        <v>1.8559999999999945</v>
      </c>
      <c r="K42" s="46">
        <f>'Annual Heights'!L42-'Annual Heights'!K42</f>
        <v>-14.677999999999884</v>
      </c>
      <c r="L42" s="46">
        <f>'Annual Heights'!M42-'Annual Heights'!L42</f>
        <v>-12.554000000000087</v>
      </c>
    </row>
    <row r="43" spans="1:12" x14ac:dyDescent="0.35">
      <c r="A43" s="44">
        <v>42</v>
      </c>
      <c r="B43" s="46">
        <v>540238.14399999997</v>
      </c>
      <c r="C43" s="46">
        <v>6521210.5549999997</v>
      </c>
      <c r="D43" s="46">
        <v>8.2006400362053693</v>
      </c>
      <c r="E43" s="46">
        <v>306.45767796738579</v>
      </c>
      <c r="F43" s="46">
        <f>'Annual Heights'!G43-'Annual Heights'!F43</f>
        <v>-10.308999999999969</v>
      </c>
      <c r="G43" s="46">
        <f>'Annual Heights'!H43-'Annual Heights'!G43</f>
        <v>-4.6130000000000564</v>
      </c>
      <c r="H43" s="46">
        <f>'Annual Heights'!I43-'Annual Heights'!H43</f>
        <v>2.8000000000020009E-2</v>
      </c>
      <c r="I43" s="46">
        <f>'Annual Heights'!J43-'Annual Heights'!I43</f>
        <v>-1.5139999999998963</v>
      </c>
      <c r="J43" s="46">
        <f>'Annual Heights'!K43-'Annual Heights'!J43</f>
        <v>0.45199999999999818</v>
      </c>
      <c r="K43" s="46">
        <f>'Annual Heights'!L43-'Annual Heights'!K43</f>
        <v>-12.414999999999964</v>
      </c>
      <c r="L43" s="46">
        <f>'Annual Heights'!M43-'Annual Heights'!L43</f>
        <v>-14.613000000000056</v>
      </c>
    </row>
    <row r="44" spans="1:12" x14ac:dyDescent="0.35">
      <c r="A44" s="44">
        <v>43</v>
      </c>
      <c r="B44" s="46">
        <v>540230.52399999998</v>
      </c>
      <c r="C44" s="46">
        <v>6521207.5489999996</v>
      </c>
      <c r="D44" s="46">
        <v>8.1914855795662955</v>
      </c>
      <c r="E44" s="46">
        <v>314.64916354695208</v>
      </c>
      <c r="F44" s="46">
        <f>'Annual Heights'!G44-'Annual Heights'!F44</f>
        <v>-10.066000000000031</v>
      </c>
      <c r="G44" s="46">
        <f>'Annual Heights'!H44-'Annual Heights'!G44</f>
        <v>-4.8809999999998581</v>
      </c>
      <c r="H44" s="46">
        <f>'Annual Heights'!I44-'Annual Heights'!H44</f>
        <v>0.76899999999977808</v>
      </c>
      <c r="I44" s="46">
        <f>'Annual Heights'!J44-'Annual Heights'!I44</f>
        <v>-3.1639999999999873</v>
      </c>
      <c r="J44" s="46">
        <f>'Annual Heights'!K44-'Annual Heights'!J44</f>
        <v>0.63800000000014734</v>
      </c>
      <c r="K44" s="46">
        <f>'Annual Heights'!L44-'Annual Heights'!K44</f>
        <v>-11.316000000000031</v>
      </c>
      <c r="L44" s="46">
        <f>'Annual Heights'!M44-'Annual Heights'!L44</f>
        <v>-16.479000000000042</v>
      </c>
    </row>
    <row r="45" spans="1:12" x14ac:dyDescent="0.35">
      <c r="A45" s="44">
        <v>44</v>
      </c>
      <c r="B45" s="46">
        <v>540222.73600000003</v>
      </c>
      <c r="C45" s="46">
        <v>6521204.148</v>
      </c>
      <c r="D45" s="46">
        <v>8.498220107552795</v>
      </c>
      <c r="E45" s="46">
        <v>323.14738365450489</v>
      </c>
      <c r="F45" s="46">
        <f>'Annual Heights'!G45-'Annual Heights'!F45</f>
        <v>-8.7690000000000055</v>
      </c>
      <c r="G45" s="46">
        <f>'Annual Heights'!H45-'Annual Heights'!G45</f>
        <v>-4.8140000000000782</v>
      </c>
      <c r="H45" s="46">
        <f>'Annual Heights'!I45-'Annual Heights'!H45</f>
        <v>7.6000000000021828E-2</v>
      </c>
      <c r="I45" s="46">
        <f>'Annual Heights'!J45-'Annual Heights'!I45</f>
        <v>-4.5260000000000673</v>
      </c>
      <c r="J45" s="46">
        <f>'Annual Heights'!K45-'Annual Heights'!J45</f>
        <v>0.87900000000013279</v>
      </c>
      <c r="K45" s="46">
        <f>'Annual Heights'!L45-'Annual Heights'!K45</f>
        <v>-10.05600000000004</v>
      </c>
      <c r="L45" s="46">
        <f>'Annual Heights'!M45-'Annual Heights'!L45</f>
        <v>-18.471000000000004</v>
      </c>
    </row>
    <row r="46" spans="1:12" x14ac:dyDescent="0.35">
      <c r="A46" s="44">
        <v>45</v>
      </c>
      <c r="B46" s="46">
        <v>540215.13300000003</v>
      </c>
      <c r="C46" s="46">
        <v>6521201.1979999999</v>
      </c>
      <c r="D46" s="46">
        <v>8.1552503947543791</v>
      </c>
      <c r="E46" s="46">
        <v>331.30263404925927</v>
      </c>
      <c r="F46" s="46">
        <f>'Annual Heights'!G46-'Annual Heights'!F46</f>
        <v>-7.5260000000000673</v>
      </c>
      <c r="G46" s="46">
        <f>'Annual Heights'!H46-'Annual Heights'!G46</f>
        <v>-5.3209999999999127</v>
      </c>
      <c r="H46" s="46">
        <f>'Annual Heights'!I46-'Annual Heights'!H46</f>
        <v>-0.10400000000004184</v>
      </c>
      <c r="I46" s="46">
        <f>'Annual Heights'!J46-'Annual Heights'!I46</f>
        <v>-3.2729999999999109</v>
      </c>
      <c r="J46" s="46">
        <f>'Annual Heights'!K46-'Annual Heights'!J46</f>
        <v>-1.8730000000000473</v>
      </c>
      <c r="K46" s="46">
        <f>'Annual Heights'!L46-'Annual Heights'!K46</f>
        <v>-9.1610000000000582</v>
      </c>
      <c r="L46" s="46">
        <f>'Annual Heights'!M46-'Annual Heights'!L46</f>
        <v>-19.961999999999989</v>
      </c>
    </row>
    <row r="47" spans="1:12" x14ac:dyDescent="0.35">
      <c r="A47" s="44">
        <v>46</v>
      </c>
      <c r="B47" s="46">
        <v>540207.78099999996</v>
      </c>
      <c r="C47" s="46">
        <v>6521200.2000000002</v>
      </c>
      <c r="D47" s="46">
        <v>7.4194277407627682</v>
      </c>
      <c r="E47" s="46">
        <v>338.72206179002205</v>
      </c>
      <c r="F47" s="46">
        <f>'Annual Heights'!G47-'Annual Heights'!F47</f>
        <v>-6.5249999999998636</v>
      </c>
      <c r="G47" s="46">
        <f>'Annual Heights'!H47-'Annual Heights'!G47</f>
        <v>-4.9450000000001637</v>
      </c>
      <c r="H47" s="46">
        <f>'Annual Heights'!I47-'Annual Heights'!H47</f>
        <v>-0.88499999999999091</v>
      </c>
      <c r="I47" s="46">
        <f>'Annual Heights'!J47-'Annual Heights'!I47</f>
        <v>-2.9619999999999891</v>
      </c>
      <c r="J47" s="46">
        <f>'Annual Heights'!K47-'Annual Heights'!J47</f>
        <v>-2.8820000000000618</v>
      </c>
      <c r="K47" s="46">
        <f>'Annual Heights'!L47-'Annual Heights'!K47</f>
        <v>-8.7769999999998163</v>
      </c>
      <c r="L47" s="46">
        <f>'Annual Heights'!M47-'Annual Heights'!L47</f>
        <v>-20.7650000000001</v>
      </c>
    </row>
    <row r="48" spans="1:12" x14ac:dyDescent="0.35">
      <c r="A48" s="44">
        <v>47</v>
      </c>
      <c r="B48" s="46">
        <v>540199.97199999995</v>
      </c>
      <c r="C48" s="46">
        <v>6521199.3779999996</v>
      </c>
      <c r="D48" s="46">
        <v>7.8521439748109438</v>
      </c>
      <c r="E48" s="46">
        <v>346.57420576483298</v>
      </c>
      <c r="F48" s="46">
        <f>'Annual Heights'!G48-'Annual Heights'!F48</f>
        <v>-5.3959999999999582</v>
      </c>
      <c r="G48" s="46">
        <f>'Annual Heights'!H48-'Annual Heights'!G48</f>
        <v>-5.1620000000000346</v>
      </c>
      <c r="H48" s="46">
        <f>'Annual Heights'!I48-'Annual Heights'!H48</f>
        <v>-0.98599999999987631</v>
      </c>
      <c r="I48" s="46">
        <f>'Annual Heights'!J48-'Annual Heights'!I48</f>
        <v>-3.3830000000000382</v>
      </c>
      <c r="J48" s="46">
        <f>'Annual Heights'!K48-'Annual Heights'!J48</f>
        <v>-3.6279999999999291</v>
      </c>
      <c r="K48" s="46">
        <f>'Annual Heights'!L48-'Annual Heights'!K48</f>
        <v>-8.4039999999999964</v>
      </c>
      <c r="L48" s="46">
        <f>'Annual Heights'!M48-'Annual Heights'!L48</f>
        <v>-21.244000000000142</v>
      </c>
    </row>
    <row r="49" spans="1:12" x14ac:dyDescent="0.35">
      <c r="A49" s="44">
        <v>48</v>
      </c>
      <c r="B49" s="46">
        <v>540191.85100000002</v>
      </c>
      <c r="C49" s="46">
        <v>6521198.4960000003</v>
      </c>
      <c r="D49" s="46">
        <v>8.1687554130077427</v>
      </c>
      <c r="E49" s="46">
        <v>354.7429611778407</v>
      </c>
      <c r="F49" s="46">
        <f>'Annual Heights'!G49-'Annual Heights'!F49</f>
        <v>-4.6359999999999673</v>
      </c>
      <c r="G49" s="46">
        <f>'Annual Heights'!H49-'Annual Heights'!G49</f>
        <v>-4.61200000000008</v>
      </c>
      <c r="H49" s="46">
        <f>'Annual Heights'!I49-'Annual Heights'!H49</f>
        <v>-1.91599999999994</v>
      </c>
      <c r="K49" s="46">
        <f>'Annual Heights'!L49-'Annual Heights'!K49</f>
        <v>-7.1910000000000309</v>
      </c>
      <c r="L49" s="46">
        <f>'Annual Heights'!M49-'Annual Heights'!L49</f>
        <v>-22.509000000000015</v>
      </c>
    </row>
    <row r="50" spans="1:12" x14ac:dyDescent="0.35">
      <c r="A50" s="44">
        <v>49</v>
      </c>
      <c r="B50" s="46">
        <v>540184.53200000001</v>
      </c>
      <c r="C50" s="46">
        <v>6521197.0789999999</v>
      </c>
      <c r="D50" s="46">
        <v>7.4549077795297816</v>
      </c>
      <c r="E50" s="46">
        <v>362.19786895737047</v>
      </c>
      <c r="F50" s="46">
        <f>'Annual Heights'!G50-'Annual Heights'!F50</f>
        <v>-3.0869999999999891</v>
      </c>
      <c r="G50" s="46">
        <f>'Annual Heights'!H50-'Annual Heights'!G50</f>
        <v>-5.4149999999999636</v>
      </c>
      <c r="H50" s="46">
        <f>'Annual Heights'!I50-'Annual Heights'!H50</f>
        <v>-2.2809999999999491</v>
      </c>
      <c r="K50" s="46">
        <f>'Annual Heights'!L50-'Annual Heights'!K50</f>
        <v>-6.6949999999999363</v>
      </c>
      <c r="L50" s="46">
        <f>'Annual Heights'!M50-'Annual Heights'!L50</f>
        <v>-21.299999999999955</v>
      </c>
    </row>
    <row r="51" spans="1:12" x14ac:dyDescent="0.35">
      <c r="A51" s="44">
        <v>50</v>
      </c>
      <c r="B51" s="46">
        <v>540178.29599999997</v>
      </c>
      <c r="C51" s="46">
        <v>6521195.9869999997</v>
      </c>
      <c r="D51" s="46">
        <v>6.3308893530694954</v>
      </c>
      <c r="E51" s="46">
        <v>368.52875831043997</v>
      </c>
      <c r="F51" s="46">
        <f>'Annual Heights'!G51-'Annual Heights'!F51</f>
        <v>-2.5009999999999764</v>
      </c>
      <c r="G51" s="46">
        <f>'Annual Heights'!H51-'Annual Heights'!G51</f>
        <v>-4.7719999999999345</v>
      </c>
      <c r="H51" s="46">
        <f>'Annual Heights'!I51-'Annual Heights'!H51</f>
        <v>-2.8140000000000782</v>
      </c>
      <c r="K51" s="46">
        <f>'Annual Heights'!L51-'Annual Heights'!K51</f>
        <v>-6.0860000000000127</v>
      </c>
      <c r="L51" s="46">
        <f>'Annual Heights'!M51-'Annual Heights'!L51</f>
        <v>-21.310999999999922</v>
      </c>
    </row>
    <row r="52" spans="1:12" x14ac:dyDescent="0.35">
      <c r="A52" s="44">
        <v>51</v>
      </c>
      <c r="B52" s="46">
        <v>540173.46</v>
      </c>
      <c r="C52" s="46">
        <v>6521194.0880000005</v>
      </c>
      <c r="D52" s="46">
        <v>5.1954881385057794</v>
      </c>
      <c r="E52" s="46">
        <v>373.72424644894573</v>
      </c>
      <c r="F52" s="46">
        <f>'Annual Heights'!G52-'Annual Heights'!F52</f>
        <v>-1.5739999999998417</v>
      </c>
      <c r="G52" s="46">
        <f>'Annual Heights'!H52-'Annual Heights'!G52</f>
        <v>-5.1720000000000255</v>
      </c>
      <c r="H52" s="46">
        <f>'Annual Heights'!I52-'Annual Heights'!H52</f>
        <v>-2.8600000000001273</v>
      </c>
      <c r="K52" s="46">
        <f>'Annual Heights'!L52-'Annual Heights'!K52</f>
        <v>-5.7999999999999545</v>
      </c>
      <c r="L52" s="46">
        <f>'Annual Heights'!M52-'Annual Heights'!L52</f>
        <v>-20.231999999999971</v>
      </c>
    </row>
    <row r="53" spans="1:12" x14ac:dyDescent="0.35">
      <c r="A53" s="44">
        <v>52</v>
      </c>
      <c r="B53" s="46">
        <v>540166.16</v>
      </c>
      <c r="C53" s="46">
        <v>6521191.9610000001</v>
      </c>
      <c r="D53" s="46">
        <v>7.6035602845229526</v>
      </c>
      <c r="E53" s="46">
        <v>381.32780673346866</v>
      </c>
      <c r="F53" s="46">
        <f>'Annual Heights'!G53-'Annual Heights'!F53</f>
        <v>4.0830000000000837</v>
      </c>
      <c r="G53" s="46">
        <f>'Annual Heights'!H53-'Annual Heights'!G53</f>
        <v>-6.0679999999999836</v>
      </c>
      <c r="H53" s="46">
        <f>'Annual Heights'!I53-'Annual Heights'!H53</f>
        <v>-2.9429999999999836</v>
      </c>
      <c r="I53" s="46">
        <f>'Annual Heights'!J53-'Annual Heights'!I53</f>
        <v>-4.0920000000000982</v>
      </c>
      <c r="J53" s="46">
        <f>'Annual Heights'!K53-'Annual Heights'!J53</f>
        <v>-5.6140000000000327</v>
      </c>
      <c r="K53" s="46">
        <f>'Annual Heights'!L53-'Annual Heights'!K53</f>
        <v>-5.59699999999998</v>
      </c>
      <c r="L53" s="46">
        <f>'Annual Heights'!M53-'Annual Heights'!L53</f>
        <v>-17.480999999999995</v>
      </c>
    </row>
    <row r="54" spans="1:12" x14ac:dyDescent="0.35">
      <c r="A54" s="44">
        <v>53</v>
      </c>
      <c r="B54" s="46">
        <v>540161.125</v>
      </c>
      <c r="C54" s="46">
        <v>6521189.7000000002</v>
      </c>
      <c r="D54" s="46">
        <v>5.5193610137459492</v>
      </c>
      <c r="E54" s="46">
        <v>386.8471677472146</v>
      </c>
      <c r="F54" s="46">
        <f>'Annual Heights'!G54-'Annual Heights'!F54</f>
        <v>5.4650000000001455</v>
      </c>
      <c r="G54" s="46">
        <f>'Annual Heights'!H54-'Annual Heights'!G54</f>
        <v>-5.0740000000000691</v>
      </c>
      <c r="H54" s="46">
        <f>'Annual Heights'!I54-'Annual Heights'!H54</f>
        <v>-3.3520000000000891</v>
      </c>
      <c r="I54" s="46">
        <f>'Annual Heights'!J54-'Annual Heights'!I54</f>
        <v>-3.7329999999999472</v>
      </c>
      <c r="J54" s="46">
        <f>'Annual Heights'!K54-'Annual Heights'!J54</f>
        <v>-5.4269999999999072</v>
      </c>
      <c r="K54" s="46">
        <f>'Annual Heights'!L54-'Annual Heights'!K54</f>
        <v>-5.8800000000001091</v>
      </c>
      <c r="L54" s="46">
        <f>'Annual Heights'!M54-'Annual Heights'!L54</f>
        <v>-15.901999999999816</v>
      </c>
    </row>
    <row r="55" spans="1:12" x14ac:dyDescent="0.35">
      <c r="A55" s="44">
        <v>54</v>
      </c>
      <c r="B55" s="46">
        <v>540146.33499999996</v>
      </c>
      <c r="C55" s="46">
        <v>6521191.0650000004</v>
      </c>
      <c r="D55" s="46">
        <v>14.852855786067275</v>
      </c>
      <c r="E55" s="46">
        <v>401.70002353328186</v>
      </c>
      <c r="F55" s="46">
        <f>'Annual Heights'!G55-'Annual Heights'!F55</f>
        <v>-1.1000000000194632E-2</v>
      </c>
      <c r="G55" s="46">
        <f>'Annual Heights'!H55-'Annual Heights'!G55</f>
        <v>-5.6229999999998199</v>
      </c>
      <c r="H55" s="46">
        <f>'Annual Heights'!I55-'Annual Heights'!H55</f>
        <v>-3.5730000000000928</v>
      </c>
      <c r="I55" s="46">
        <f>'Annual Heights'!J55-'Annual Heights'!I55</f>
        <v>-4.3170000000000073</v>
      </c>
      <c r="J55" s="46">
        <f>'Annual Heights'!K55-'Annual Heights'!J55</f>
        <v>-2.0879999999999654</v>
      </c>
      <c r="K55" s="46">
        <f>'Annual Heights'!L55-'Annual Heights'!K55</f>
        <v>-8.1369999999999436</v>
      </c>
      <c r="L55" s="46">
        <f>'Annual Heights'!M55-'Annual Heights'!L55</f>
        <v>-12.066000000000031</v>
      </c>
    </row>
    <row r="56" spans="1:12" x14ac:dyDescent="0.35">
      <c r="A56" s="44">
        <v>55</v>
      </c>
      <c r="B56" s="46">
        <v>540140.24600000004</v>
      </c>
      <c r="C56" s="46">
        <v>6521189.1050000004</v>
      </c>
      <c r="D56" s="46">
        <v>6.3966804671547086</v>
      </c>
      <c r="E56" s="46">
        <v>408.09670400043655</v>
      </c>
      <c r="F56" s="46">
        <f>'Annual Heights'!G56-'Annual Heights'!F56</f>
        <v>-2.1560000000001764</v>
      </c>
      <c r="G56" s="46">
        <f>'Annual Heights'!H56-'Annual Heights'!G56</f>
        <v>-6.9869999999998527</v>
      </c>
      <c r="H56" s="46">
        <f>'Annual Heights'!I56-'Annual Heights'!H56</f>
        <v>-2.7170000000000982</v>
      </c>
      <c r="I56" s="46">
        <f>'Annual Heights'!J56-'Annual Heights'!I56</f>
        <v>-4.2210000000000036</v>
      </c>
      <c r="J56" s="46">
        <f>'Annual Heights'!K56-'Annual Heights'!J56</f>
        <v>-0.46100000000001273</v>
      </c>
      <c r="K56" s="46">
        <f>'Annual Heights'!L56-'Annual Heights'!K56</f>
        <v>-9.13799999999992</v>
      </c>
      <c r="L56" s="46">
        <f>'Annual Heights'!M56-'Annual Heights'!L56</f>
        <v>-11.092000000000098</v>
      </c>
    </row>
    <row r="57" spans="1:12" x14ac:dyDescent="0.35">
      <c r="A57" s="44">
        <v>56</v>
      </c>
      <c r="B57" s="46">
        <v>540134.40800000005</v>
      </c>
      <c r="C57" s="46">
        <v>6521186.9550000001</v>
      </c>
      <c r="D57" s="46">
        <v>6.2213136877569015</v>
      </c>
      <c r="E57" s="46">
        <v>414.31801768819344</v>
      </c>
      <c r="F57" s="46">
        <f>'Annual Heights'!G57-'Annual Heights'!F57</f>
        <v>-4.15300000000002</v>
      </c>
      <c r="G57" s="46">
        <f>'Annual Heights'!H57-'Annual Heights'!G57</f>
        <v>-7.0009999999999764</v>
      </c>
      <c r="H57" s="46">
        <f>'Annual Heights'!I57-'Annual Heights'!H57</f>
        <v>-2.9739999999999327</v>
      </c>
      <c r="I57" s="46">
        <f>'Annual Heights'!J57-'Annual Heights'!I57</f>
        <v>-2.4470000000001164</v>
      </c>
      <c r="J57" s="46">
        <f>'Annual Heights'!K57-'Annual Heights'!J57</f>
        <v>-0.65699999999992542</v>
      </c>
      <c r="K57" s="46">
        <f>'Annual Heights'!L57-'Annual Heights'!K57</f>
        <v>-8.9480000000000928</v>
      </c>
      <c r="L57" s="46">
        <f>'Annual Heights'!M57-'Annual Heights'!L57</f>
        <v>-12.059999999999945</v>
      </c>
    </row>
    <row r="58" spans="1:12" x14ac:dyDescent="0.35">
      <c r="A58" s="44">
        <v>57</v>
      </c>
      <c r="B58" s="46">
        <v>540129.25300000003</v>
      </c>
      <c r="C58" s="46">
        <v>6521185.1569999997</v>
      </c>
      <c r="D58" s="46">
        <v>5.4595630779201025</v>
      </c>
      <c r="E58" s="46">
        <v>419.77758076611354</v>
      </c>
      <c r="F58" s="46">
        <f>'Annual Heights'!G58-'Annual Heights'!F58</f>
        <v>-6.8519999999998618</v>
      </c>
      <c r="G58" s="46">
        <f>'Annual Heights'!H58-'Annual Heights'!G58</f>
        <v>-6.3280000000002019</v>
      </c>
      <c r="H58" s="46">
        <f>'Annual Heights'!I58-'Annual Heights'!H58</f>
        <v>-4.8409999999998945</v>
      </c>
      <c r="I58" s="46">
        <f>'Annual Heights'!J58-'Annual Heights'!I58</f>
        <v>1.4700000000000273</v>
      </c>
      <c r="J58" s="46">
        <f>'Annual Heights'!K58-'Annual Heights'!J58</f>
        <v>-1.2640000000001237</v>
      </c>
      <c r="K58" s="46">
        <f>'Annual Heights'!L58-'Annual Heights'!K58</f>
        <v>-9.487999999999829</v>
      </c>
      <c r="L58" s="46">
        <f>'Annual Heights'!M58-'Annual Heights'!L58</f>
        <v>-11.788000000000011</v>
      </c>
    </row>
    <row r="59" spans="1:12" x14ac:dyDescent="0.35">
      <c r="A59" s="44">
        <v>58</v>
      </c>
      <c r="B59" s="46">
        <v>540122.59699999995</v>
      </c>
      <c r="C59" s="46">
        <v>6521182.2209999999</v>
      </c>
      <c r="D59" s="46">
        <v>7.2747805464880155</v>
      </c>
      <c r="E59" s="46">
        <v>427.05236131260153</v>
      </c>
      <c r="F59" s="46">
        <f>'Annual Heights'!G59-'Annual Heights'!F59</f>
        <v>-8.6579999999999018</v>
      </c>
      <c r="G59" s="46">
        <f>'Annual Heights'!H59-'Annual Heights'!G59</f>
        <v>-6.6739999999999782</v>
      </c>
      <c r="J59" s="46">
        <f>'Annual Heights'!K59-'Annual Heights'!J59</f>
        <v>-0.88799999999991996</v>
      </c>
      <c r="K59" s="46">
        <f>'Annual Heights'!L59-'Annual Heights'!K59</f>
        <v>-9.6350000000002183</v>
      </c>
      <c r="L59" s="46">
        <f>'Annual Heights'!M59-'Annual Heights'!L59</f>
        <v>-13.126999999999953</v>
      </c>
    </row>
    <row r="60" spans="1:12" x14ac:dyDescent="0.35">
      <c r="A60" s="44">
        <v>59</v>
      </c>
      <c r="B60" s="46">
        <v>540114.53899999999</v>
      </c>
      <c r="C60" s="46">
        <v>6521180.2599999998</v>
      </c>
      <c r="D60" s="46">
        <v>8.2931830439142225</v>
      </c>
      <c r="E60" s="46">
        <v>435.34554435651575</v>
      </c>
      <c r="F60" s="46">
        <f>'Annual Heights'!G60-'Annual Heights'!F60</f>
        <v>-9.2970000000000255</v>
      </c>
      <c r="G60" s="46">
        <f>'Annual Heights'!H60-'Annual Heights'!G60</f>
        <v>-5.8489999999999327</v>
      </c>
      <c r="H60" s="46">
        <f>'Annual Heights'!I60-'Annual Heights'!H60</f>
        <v>-2.1510000000000673</v>
      </c>
      <c r="I60" s="46">
        <f>'Annual Heights'!J60-'Annual Heights'!I60</f>
        <v>1.2049999999999272</v>
      </c>
      <c r="J60" s="46">
        <f>'Annual Heights'!K60-'Annual Heights'!J60</f>
        <v>-0.55999999999994543</v>
      </c>
      <c r="K60" s="46">
        <f>'Annual Heights'!L60-'Annual Heights'!K60</f>
        <v>-11.267000000000053</v>
      </c>
      <c r="L60" s="46">
        <f>'Annual Heights'!M60-'Annual Heights'!L60</f>
        <v>-14.192000000000007</v>
      </c>
    </row>
    <row r="61" spans="1:12" x14ac:dyDescent="0.35">
      <c r="A61" s="44">
        <v>60</v>
      </c>
      <c r="B61" s="46">
        <v>540107.11699999997</v>
      </c>
      <c r="C61" s="46">
        <v>6521177.1359999999</v>
      </c>
      <c r="D61" s="46">
        <v>8.0526678808504215</v>
      </c>
      <c r="E61" s="46">
        <v>443.39821223736618</v>
      </c>
      <c r="F61" s="46">
        <f>'Annual Heights'!G61-'Annual Heights'!F61</f>
        <v>-8.9970000000000709</v>
      </c>
      <c r="G61" s="46">
        <f>'Annual Heights'!H61-'Annual Heights'!G61</f>
        <v>-5.3769999999999527</v>
      </c>
      <c r="H61" s="46">
        <f>'Annual Heights'!I61-'Annual Heights'!H61</f>
        <v>-2.8050000000000637</v>
      </c>
      <c r="I61" s="46">
        <f>'Annual Heights'!J61-'Annual Heights'!I61</f>
        <v>1.5360000000000582</v>
      </c>
      <c r="J61" s="46">
        <f>'Annual Heights'!K61-'Annual Heights'!J61</f>
        <v>-1.3299999999999272</v>
      </c>
      <c r="K61" s="46">
        <f>'Annual Heights'!L61-'Annual Heights'!K61</f>
        <v>-12</v>
      </c>
      <c r="L61" s="46">
        <f>'Annual Heights'!M61-'Annual Heights'!L61</f>
        <v>-14.735000000000127</v>
      </c>
    </row>
    <row r="62" spans="1:12" x14ac:dyDescent="0.35">
      <c r="A62" s="44">
        <v>61</v>
      </c>
      <c r="B62" s="46">
        <v>540099.32900000003</v>
      </c>
      <c r="C62" s="46">
        <v>6521174.7570000002</v>
      </c>
      <c r="D62" s="46">
        <v>8.1432539563609918</v>
      </c>
      <c r="E62" s="46">
        <v>451.54146619372716</v>
      </c>
      <c r="F62" s="46">
        <f>'Annual Heights'!G62-'Annual Heights'!F62</f>
        <v>-8.5730000000000928</v>
      </c>
      <c r="G62" s="46">
        <f>'Annual Heights'!H62-'Annual Heights'!G62</f>
        <v>-4.0169999999998254</v>
      </c>
      <c r="H62" s="46">
        <f>'Annual Heights'!I62-'Annual Heights'!H62</f>
        <v>-3.5850000000000364</v>
      </c>
      <c r="I62" s="46">
        <f>'Annual Heights'!J62-'Annual Heights'!I62</f>
        <v>0.62599999999997635</v>
      </c>
      <c r="J62" s="46">
        <f>'Annual Heights'!K62-'Annual Heights'!J62</f>
        <v>-1.5430000000001201</v>
      </c>
      <c r="K62" s="46">
        <f>'Annual Heights'!L62-'Annual Heights'!K62</f>
        <v>-11.759999999999991</v>
      </c>
      <c r="L62" s="46">
        <f>'Annual Heights'!M62-'Annual Heights'!L62</f>
        <v>-16.342999999999847</v>
      </c>
    </row>
    <row r="63" spans="1:12" x14ac:dyDescent="0.35">
      <c r="A63" s="44">
        <v>62</v>
      </c>
      <c r="B63" s="46">
        <v>540092.15099999995</v>
      </c>
      <c r="C63" s="46">
        <v>6521172.642</v>
      </c>
      <c r="D63" s="46">
        <v>7.4831082447060959</v>
      </c>
      <c r="E63" s="46">
        <v>459.02457443843326</v>
      </c>
      <c r="F63" s="46">
        <f>'Annual Heights'!G63-'Annual Heights'!F63</f>
        <v>-7.9589999999998327</v>
      </c>
      <c r="G63" s="46">
        <f>'Annual Heights'!H63-'Annual Heights'!G63</f>
        <v>-3.1690000000000964</v>
      </c>
      <c r="H63" s="46">
        <f>'Annual Heights'!I63-'Annual Heights'!H63</f>
        <v>-4.2039999999999509</v>
      </c>
      <c r="I63" s="46">
        <f>'Annual Heights'!J63-'Annual Heights'!I63</f>
        <v>5.0999999999930878E-2</v>
      </c>
      <c r="J63" s="46">
        <f>'Annual Heights'!K63-'Annual Heights'!J63</f>
        <v>-1.1869999999998981</v>
      </c>
      <c r="K63" s="46">
        <f>'Annual Heights'!L63-'Annual Heights'!K63</f>
        <v>-12.295000000000073</v>
      </c>
      <c r="L63" s="46">
        <f>'Annual Heights'!M63-'Annual Heights'!L63</f>
        <v>-17.332000000000107</v>
      </c>
    </row>
    <row r="64" spans="1:12" x14ac:dyDescent="0.35">
      <c r="A64" s="44">
        <v>63</v>
      </c>
      <c r="B64" s="46">
        <v>540084.41200000001</v>
      </c>
      <c r="C64" s="46">
        <v>6521170.0379999997</v>
      </c>
      <c r="D64" s="46">
        <v>8.1653497782149653</v>
      </c>
      <c r="E64" s="46">
        <v>467.18992421664825</v>
      </c>
      <c r="F64" s="46">
        <f>'Annual Heights'!G64-'Annual Heights'!F64</f>
        <v>-7.2260000000001128</v>
      </c>
      <c r="G64" s="46">
        <f>'Annual Heights'!H64-'Annual Heights'!G64</f>
        <v>-3.7199999999997999</v>
      </c>
      <c r="H64" s="46">
        <f>'Annual Heights'!I64-'Annual Heights'!H64</f>
        <v>-3.6770000000001346</v>
      </c>
      <c r="I64" s="46">
        <f>'Annual Heights'!J64-'Annual Heights'!I64</f>
        <v>-0.32199999999988904</v>
      </c>
      <c r="J64" s="46">
        <f>'Annual Heights'!K64-'Annual Heights'!J64</f>
        <v>-1.4750000000001364</v>
      </c>
      <c r="K64" s="46">
        <f>'Annual Heights'!L64-'Annual Heights'!K64</f>
        <v>-12.714999999999918</v>
      </c>
      <c r="L64" s="46">
        <f>'Annual Heights'!M64-'Annual Heights'!L64</f>
        <v>-18.158999999999992</v>
      </c>
    </row>
    <row r="65" spans="1:12" x14ac:dyDescent="0.35">
      <c r="A65" s="44">
        <v>64</v>
      </c>
      <c r="B65" s="46">
        <v>540077.03399999999</v>
      </c>
      <c r="C65" s="46">
        <v>6521167.0439999998</v>
      </c>
      <c r="D65" s="46">
        <v>7.9623438760249794</v>
      </c>
      <c r="E65" s="46">
        <v>475.15226809267324</v>
      </c>
      <c r="F65" s="46">
        <f>'Annual Heights'!G65-'Annual Heights'!F65</f>
        <v>-6.7929999999998927</v>
      </c>
      <c r="G65" s="46">
        <f>'Annual Heights'!H65-'Annual Heights'!G65</f>
        <v>-3.9390000000000782</v>
      </c>
      <c r="H65" s="46">
        <f>'Annual Heights'!I65-'Annual Heights'!H65</f>
        <v>-3.5049999999998818</v>
      </c>
      <c r="I65" s="46">
        <f>'Annual Heights'!J65-'Annual Heights'!I65</f>
        <v>-0.7820000000001528</v>
      </c>
      <c r="J65" s="46">
        <f>'Annual Heights'!K65-'Annual Heights'!J65</f>
        <v>-1.4259999999999309</v>
      </c>
      <c r="K65" s="46">
        <f>'Annual Heights'!L65-'Annual Heights'!K65</f>
        <v>-12.432000000000016</v>
      </c>
      <c r="L65" s="46">
        <f>'Annual Heights'!M65-'Annual Heights'!L65</f>
        <v>-19.802999999999997</v>
      </c>
    </row>
    <row r="66" spans="1:12" x14ac:dyDescent="0.35">
      <c r="A66" s="44">
        <v>65</v>
      </c>
      <c r="B66" s="46">
        <v>540070.29299999995</v>
      </c>
      <c r="C66" s="46">
        <v>6521164.5060000001</v>
      </c>
      <c r="D66" s="46">
        <v>7.2029525195602844</v>
      </c>
      <c r="E66" s="46">
        <v>482.35522061223355</v>
      </c>
      <c r="F66" s="46">
        <f>'Annual Heights'!G66-'Annual Heights'!F66</f>
        <v>-6.487999999999829</v>
      </c>
      <c r="G66" s="46">
        <f>'Annual Heights'!H66-'Annual Heights'!G66</f>
        <v>-3.6880000000001019</v>
      </c>
      <c r="H66" s="46">
        <f>'Annual Heights'!I66-'Annual Heights'!H66</f>
        <v>-3.5060000000000855</v>
      </c>
      <c r="I66" s="46">
        <f>'Annual Heights'!J66-'Annual Heights'!I66</f>
        <v>-1.0519999999999072</v>
      </c>
      <c r="J66" s="46">
        <f>'Annual Heights'!K66-'Annual Heights'!J66</f>
        <v>-1.7760000000000673</v>
      </c>
      <c r="K66" s="46">
        <f>'Annual Heights'!L66-'Annual Heights'!K66</f>
        <v>-12.54099999999994</v>
      </c>
      <c r="L66" s="46">
        <f>'Annual Heights'!M66-'Annual Heights'!L66</f>
        <v>-20.524999999999977</v>
      </c>
    </row>
    <row r="67" spans="1:12" x14ac:dyDescent="0.35">
      <c r="A67" s="44">
        <v>66</v>
      </c>
      <c r="B67" s="46">
        <v>540064.09199999995</v>
      </c>
      <c r="C67" s="46">
        <v>6521162.2889999999</v>
      </c>
      <c r="D67" s="46">
        <v>6.5853997601363892</v>
      </c>
      <c r="E67" s="46">
        <v>488.94062037236995</v>
      </c>
      <c r="F67" s="46">
        <f>'Annual Heights'!G67-'Annual Heights'!F67</f>
        <v>-6.2869999999998072</v>
      </c>
      <c r="G67" s="46">
        <f>'Annual Heights'!H67-'Annual Heights'!G67</f>
        <v>-3.2940000000000964</v>
      </c>
      <c r="H67" s="46">
        <f>'Annual Heights'!I67-'Annual Heights'!H67</f>
        <v>-3.9120000000000346</v>
      </c>
      <c r="I67" s="46">
        <f>'Annual Heights'!J67-'Annual Heights'!I67</f>
        <v>-1.125</v>
      </c>
      <c r="J67" s="46">
        <f>'Annual Heights'!K67-'Annual Heights'!J67</f>
        <v>-1.6030000000000655</v>
      </c>
      <c r="K67" s="46">
        <f>'Annual Heights'!L67-'Annual Heights'!K67</f>
        <v>-12.481999999999971</v>
      </c>
      <c r="L67" s="46">
        <f>'Annual Heights'!M67-'Annual Heights'!L67</f>
        <v>-21.307999999999993</v>
      </c>
    </row>
    <row r="68" spans="1:12" x14ac:dyDescent="0.35">
      <c r="A68" s="44">
        <v>67</v>
      </c>
      <c r="B68" s="46">
        <v>540056.13600000006</v>
      </c>
      <c r="C68" s="46">
        <v>6521159.9270000001</v>
      </c>
      <c r="D68" s="46">
        <v>8.2992156254051768</v>
      </c>
      <c r="E68" s="46">
        <v>497.23983599777512</v>
      </c>
      <c r="F68" s="46">
        <f>'Annual Heights'!G68-'Annual Heights'!F68</f>
        <v>-4.8170000000000073</v>
      </c>
      <c r="G68" s="46">
        <f>'Annual Heights'!H68-'Annual Heights'!G68</f>
        <v>-4.0830000000000837</v>
      </c>
      <c r="H68" s="46">
        <f>'Annual Heights'!I68-'Annual Heights'!H68</f>
        <v>-4.2999999999999545</v>
      </c>
      <c r="I68" s="46">
        <f>'Annual Heights'!J68-'Annual Heights'!I68</f>
        <v>-1.40300000000002</v>
      </c>
      <c r="J68" s="46">
        <f>'Annual Heights'!K68-'Annual Heights'!J68</f>
        <v>-2.3639999999998054</v>
      </c>
      <c r="K68" s="46">
        <f>'Annual Heights'!L68-'Annual Heights'!K68</f>
        <v>-11.647000000000162</v>
      </c>
      <c r="L68" s="46">
        <f>'Annual Heights'!M68-'Annual Heights'!L68</f>
        <v>-21.780999999999949</v>
      </c>
    </row>
    <row r="69" spans="1:12" x14ac:dyDescent="0.35">
      <c r="A69" s="44">
        <v>68</v>
      </c>
      <c r="B69" s="46">
        <v>540049.03399999999</v>
      </c>
      <c r="C69" s="46">
        <v>6521157.7290000003</v>
      </c>
      <c r="D69" s="46">
        <v>7.4343532334962603</v>
      </c>
      <c r="E69" s="46">
        <v>504.67418923127138</v>
      </c>
      <c r="F69" s="46">
        <f>'Annual Heights'!G69-'Annual Heights'!F69</f>
        <v>-4.0019999999999527</v>
      </c>
      <c r="G69" s="46">
        <f>'Annual Heights'!H69-'Annual Heights'!G69</f>
        <v>-4.2350000000001273</v>
      </c>
      <c r="H69" s="46">
        <f>'Annual Heights'!I69-'Annual Heights'!H69</f>
        <v>-4.6859999999999218</v>
      </c>
      <c r="I69" s="46">
        <f>'Annual Heights'!J69-'Annual Heights'!I69</f>
        <v>-1.1440000000000055</v>
      </c>
      <c r="J69" s="46">
        <f>'Annual Heights'!K69-'Annual Heights'!J69</f>
        <v>-2.2729999999999109</v>
      </c>
      <c r="K69" s="46">
        <f>'Annual Heights'!L69-'Annual Heights'!K69</f>
        <v>-12.175000000000182</v>
      </c>
      <c r="L69" s="46">
        <f>'Annual Heights'!M69-'Annual Heights'!L69</f>
        <v>-21.799999999999841</v>
      </c>
    </row>
    <row r="70" spans="1:12" x14ac:dyDescent="0.35">
      <c r="A70" s="44">
        <v>69</v>
      </c>
      <c r="B70" s="46">
        <v>540042.06200000003</v>
      </c>
      <c r="C70" s="46">
        <v>6521155.2060000002</v>
      </c>
      <c r="D70" s="46">
        <v>7.4144664676251182</v>
      </c>
      <c r="E70" s="46">
        <v>512.08865569889645</v>
      </c>
      <c r="F70" s="46">
        <f>'Annual Heights'!G70-'Annual Heights'!F70</f>
        <v>-3.8959999999999582</v>
      </c>
      <c r="G70" s="46">
        <f>'Annual Heights'!H70-'Annual Heights'!G70</f>
        <v>-3.984000000000151</v>
      </c>
      <c r="H70" s="46">
        <f>'Annual Heights'!I70-'Annual Heights'!H70</f>
        <v>-4.6999999999998181</v>
      </c>
      <c r="I70" s="46">
        <f>'Annual Heights'!J70-'Annual Heights'!I70</f>
        <v>-1.3350000000000364</v>
      </c>
      <c r="J70" s="46">
        <f>'Annual Heights'!K70-'Annual Heights'!J70</f>
        <v>-2.8120000000001255</v>
      </c>
      <c r="K70" s="46">
        <f>'Annual Heights'!L70-'Annual Heights'!K70</f>
        <v>-11.935999999999922</v>
      </c>
      <c r="L70" s="46">
        <f>'Annual Heights'!M70-'Annual Heights'!L70</f>
        <v>-20.98599999999999</v>
      </c>
    </row>
    <row r="71" spans="1:12" x14ac:dyDescent="0.35">
      <c r="A71" s="44">
        <v>70</v>
      </c>
      <c r="B71" s="46">
        <v>540035.31200000003</v>
      </c>
      <c r="C71" s="46">
        <v>6521152.9539999999</v>
      </c>
      <c r="D71" s="46">
        <v>7.1157574439743607</v>
      </c>
      <c r="E71" s="46">
        <v>519.20441314287086</v>
      </c>
      <c r="F71" s="46">
        <f>'Annual Heights'!G71-'Annual Heights'!F71</f>
        <v>-3.7819999999999254</v>
      </c>
      <c r="G71" s="46">
        <f>'Annual Heights'!H71-'Annual Heights'!G71</f>
        <v>-4.2270000000000891</v>
      </c>
      <c r="H71" s="46">
        <f>'Annual Heights'!I71-'Annual Heights'!H71</f>
        <v>-4.2019999999999982</v>
      </c>
      <c r="I71" s="46">
        <f>'Annual Heights'!J71-'Annual Heights'!I71</f>
        <v>-1.5579999999999927</v>
      </c>
      <c r="J71" s="46">
        <f>'Annual Heights'!K71-'Annual Heights'!J71</f>
        <v>-3.1869999999998981</v>
      </c>
      <c r="K71" s="46">
        <f>'Annual Heights'!L71-'Annual Heights'!K71</f>
        <v>-11.514000000000124</v>
      </c>
      <c r="L71" s="46">
        <f>'Annual Heights'!M71-'Annual Heights'!L71</f>
        <v>-19.87399999999991</v>
      </c>
    </row>
    <row r="72" spans="1:12" x14ac:dyDescent="0.35">
      <c r="A72" s="44">
        <v>71</v>
      </c>
      <c r="B72" s="46">
        <v>540028.41399999999</v>
      </c>
      <c r="C72" s="46">
        <v>6521151.5489999996</v>
      </c>
      <c r="D72" s="46">
        <v>7.0396327319931604</v>
      </c>
      <c r="E72" s="46">
        <v>526.24404587486401</v>
      </c>
      <c r="F72" s="46">
        <f>'Annual Heights'!G72-'Annual Heights'!F72</f>
        <v>-2.9239999999999782</v>
      </c>
      <c r="G72" s="46">
        <f>'Annual Heights'!H72-'Annual Heights'!G72</f>
        <v>-4.4169999999999163</v>
      </c>
      <c r="H72" s="46">
        <f>'Annual Heights'!I72-'Annual Heights'!H72</f>
        <v>-4.7539999999999054</v>
      </c>
      <c r="I72" s="46">
        <f>'Annual Heights'!J72-'Annual Heights'!I72</f>
        <v>-1.5700000000001637</v>
      </c>
      <c r="J72" s="46">
        <f>'Annual Heights'!K72-'Annual Heights'!J72</f>
        <v>-3.3589999999999236</v>
      </c>
      <c r="K72" s="46">
        <f>'Annual Heights'!L72-'Annual Heights'!K72</f>
        <v>-11.25</v>
      </c>
      <c r="L72" s="46">
        <f>'Annual Heights'!M72-'Annual Heights'!L72</f>
        <v>-17.138000000000034</v>
      </c>
    </row>
    <row r="73" spans="1:12" x14ac:dyDescent="0.35">
      <c r="A73" s="44">
        <v>72</v>
      </c>
      <c r="B73" s="46">
        <v>540021.19700000004</v>
      </c>
      <c r="C73" s="46">
        <v>6521149.8660000004</v>
      </c>
      <c r="D73" s="46">
        <v>7.4106395133441438</v>
      </c>
      <c r="E73" s="46">
        <v>533.65468538820812</v>
      </c>
      <c r="F73" s="46">
        <f>'Annual Heights'!G73-'Annual Heights'!F73</f>
        <v>-3.5090000000000146</v>
      </c>
      <c r="G73" s="46">
        <f>'Annual Heights'!H73-'Annual Heights'!G73</f>
        <v>-5.0570000000000164</v>
      </c>
      <c r="H73" s="46">
        <f>'Annual Heights'!I73-'Annual Heights'!H73</f>
        <v>-3.0160000000000764</v>
      </c>
      <c r="I73" s="46">
        <f>'Annual Heights'!J73-'Annual Heights'!I73</f>
        <v>-2.0289999999999964</v>
      </c>
      <c r="J73" s="46">
        <f>'Annual Heights'!K73-'Annual Heights'!J73</f>
        <v>-3.06899999999996</v>
      </c>
      <c r="K73" s="46">
        <f>'Annual Heights'!L73-'Annual Heights'!K73</f>
        <v>-10.954999999999927</v>
      </c>
      <c r="L73" s="46">
        <f>'Annual Heights'!M73-'Annual Heights'!L73</f>
        <v>-15.012000000000057</v>
      </c>
    </row>
    <row r="74" spans="1:12" x14ac:dyDescent="0.35">
      <c r="A74" s="44">
        <v>73</v>
      </c>
      <c r="B74" s="46">
        <v>540015.098</v>
      </c>
      <c r="C74" s="46">
        <v>6521148.892</v>
      </c>
      <c r="D74" s="46">
        <v>6.1762834294845854</v>
      </c>
      <c r="E74" s="46">
        <v>539.83096881769268</v>
      </c>
      <c r="F74" s="46">
        <f>'Annual Heights'!G74-'Annual Heights'!F74</f>
        <v>-2.0900000000001455</v>
      </c>
      <c r="G74" s="46">
        <f>'Annual Heights'!H74-'Annual Heights'!G74</f>
        <v>-4.7559999999998581</v>
      </c>
      <c r="H74" s="46">
        <f>'Annual Heights'!I74-'Annual Heights'!H74</f>
        <v>-3.1240000000000236</v>
      </c>
      <c r="I74" s="46">
        <f>'Annual Heights'!J74-'Annual Heights'!I74</f>
        <v>-2.3849999999999909</v>
      </c>
      <c r="J74" s="46">
        <f>'Annual Heights'!K74-'Annual Heights'!J74</f>
        <v>-3.0850000000000364</v>
      </c>
      <c r="K74" s="46">
        <f>'Annual Heights'!L74-'Annual Heights'!K74</f>
        <v>-10.652000000000044</v>
      </c>
      <c r="L74" s="46">
        <f>'Annual Heights'!M74-'Annual Heights'!L74</f>
        <v>-13.322000000000003</v>
      </c>
    </row>
    <row r="75" spans="1:12" x14ac:dyDescent="0.35">
      <c r="A75" s="44">
        <v>74</v>
      </c>
      <c r="B75" s="46">
        <v>540007.04</v>
      </c>
      <c r="C75" s="46">
        <v>6521148.0899999999</v>
      </c>
      <c r="D75" s="46">
        <v>8.0978125441131734</v>
      </c>
      <c r="E75" s="46">
        <v>547.92878136180582</v>
      </c>
      <c r="F75" s="46">
        <f>'Annual Heights'!G75-'Annual Heights'!F75</f>
        <v>-2.4440000000001874</v>
      </c>
      <c r="G75" s="46">
        <f>'Annual Heights'!H75-'Annual Heights'!G75</f>
        <v>-3.6709999999998217</v>
      </c>
      <c r="H75" s="46">
        <f>'Annual Heights'!I75-'Annual Heights'!H75</f>
        <v>-5.5489999999999782</v>
      </c>
      <c r="I75" s="46">
        <f>'Annual Heights'!J75-'Annual Heights'!I75</f>
        <v>-1.428000000000111</v>
      </c>
      <c r="J75" s="46">
        <f>'Annual Heights'!K75-'Annual Heights'!J75</f>
        <v>-3.3050000000000637</v>
      </c>
      <c r="K75" s="46">
        <f>'Annual Heights'!L75-'Annual Heights'!K75</f>
        <v>-8.8969999999999345</v>
      </c>
      <c r="L75" s="46">
        <f>'Annual Heights'!M75-'Annual Heights'!L75</f>
        <v>-12.822999999999979</v>
      </c>
    </row>
    <row r="76" spans="1:12" x14ac:dyDescent="0.35">
      <c r="A76" s="44">
        <v>75</v>
      </c>
      <c r="B76" s="46">
        <v>539998.42200000002</v>
      </c>
      <c r="C76" s="46">
        <v>6521144.9890000001</v>
      </c>
      <c r="D76" s="46">
        <v>9.1589368924016004</v>
      </c>
      <c r="E76" s="46">
        <v>557.0877182542074</v>
      </c>
      <c r="F76" s="46">
        <f>'Annual Heights'!G76-'Annual Heights'!F76</f>
        <v>-7.3209999999999127</v>
      </c>
      <c r="G76" s="46">
        <f>'Annual Heights'!H76-'Annual Heights'!G76</f>
        <v>-1.1580000000001291</v>
      </c>
      <c r="H76" s="46">
        <f>'Annual Heights'!I76-'Annual Heights'!H76</f>
        <v>-4.1119999999998527</v>
      </c>
      <c r="I76" s="46">
        <f>'Annual Heights'!J76-'Annual Heights'!I76</f>
        <v>-2.2309999999999945</v>
      </c>
      <c r="J76" s="46">
        <f>'Annual Heights'!K76-'Annual Heights'!J76</f>
        <v>-2.9300000000000637</v>
      </c>
      <c r="K76" s="46">
        <f>'Annual Heights'!L76-'Annual Heights'!K76</f>
        <v>-8.1980000000000928</v>
      </c>
      <c r="L76" s="46">
        <f>'Annual Heights'!M76-'Annual Heights'!L76</f>
        <v>-11.59699999999998</v>
      </c>
    </row>
    <row r="77" spans="1:12" x14ac:dyDescent="0.35">
      <c r="A77" s="44">
        <v>76</v>
      </c>
      <c r="B77" s="46">
        <v>539990.72600000002</v>
      </c>
      <c r="C77" s="46">
        <v>6521140.9610000001</v>
      </c>
      <c r="D77" s="46">
        <v>8.6863801436157786</v>
      </c>
      <c r="E77" s="46">
        <v>565.7740983978232</v>
      </c>
      <c r="F77" s="46">
        <f>'Annual Heights'!G77-'Annual Heights'!F77</f>
        <v>-6.9750000000001364</v>
      </c>
      <c r="G77" s="46">
        <f>'Annual Heights'!H77-'Annual Heights'!G77</f>
        <v>-2.5939999999998236</v>
      </c>
      <c r="H77" s="46">
        <f>'Annual Heights'!I77-'Annual Heights'!H77</f>
        <v>-6.0380000000000109</v>
      </c>
      <c r="I77" s="46">
        <f>'Annual Heights'!J77-'Annual Heights'!I77</f>
        <v>-1.3810000000000855</v>
      </c>
      <c r="J77" s="46">
        <f>'Annual Heights'!K77-'Annual Heights'!J77</f>
        <v>0.17900000000008731</v>
      </c>
      <c r="K77" s="46">
        <f>'Annual Heights'!L77-'Annual Heights'!K77</f>
        <v>-10.134999999999991</v>
      </c>
      <c r="L77" s="46">
        <f>'Annual Heights'!M77-'Annual Heights'!L77</f>
        <v>-12.0150000000001</v>
      </c>
    </row>
    <row r="78" spans="1:12" x14ac:dyDescent="0.35">
      <c r="A78" s="44">
        <v>77</v>
      </c>
      <c r="B78" s="46">
        <v>539984.36800000002</v>
      </c>
      <c r="C78" s="46">
        <v>6521137.7149999999</v>
      </c>
      <c r="D78" s="46">
        <v>7.1386749472072477</v>
      </c>
      <c r="E78" s="46">
        <v>572.91277334503047</v>
      </c>
      <c r="F78" s="46">
        <f>'Annual Heights'!G78-'Annual Heights'!F78</f>
        <v>-6.5750000000000455</v>
      </c>
      <c r="G78" s="46">
        <f>'Annual Heights'!H78-'Annual Heights'!G78</f>
        <v>-3.6610000000000582</v>
      </c>
      <c r="H78" s="46">
        <f>'Annual Heights'!I78-'Annual Heights'!H78</f>
        <v>-5.3859999999999673</v>
      </c>
      <c r="I78" s="46">
        <f>'Annual Heights'!J78-'Annual Heights'!I78</f>
        <v>-1.7709999999999582</v>
      </c>
      <c r="J78" s="46">
        <f>'Annual Heights'!K78-'Annual Heights'!J78</f>
        <v>1.4580000000000837</v>
      </c>
      <c r="K78" s="46">
        <f>'Annual Heights'!L78-'Annual Heights'!K78</f>
        <v>-10.884000000000015</v>
      </c>
      <c r="L78" s="46">
        <f>'Annual Heights'!M78-'Annual Heights'!L78</f>
        <v>-13.488000000000056</v>
      </c>
    </row>
    <row r="79" spans="1:12" x14ac:dyDescent="0.35">
      <c r="A79" s="44">
        <v>78</v>
      </c>
      <c r="B79" s="46">
        <v>539977.49100000004</v>
      </c>
      <c r="C79" s="46">
        <v>6521134.3099999996</v>
      </c>
      <c r="D79" s="46">
        <v>7.6737965832748802</v>
      </c>
      <c r="E79" s="46">
        <v>580.58656992830538</v>
      </c>
      <c r="F79" s="46">
        <f>'Annual Heights'!G79-'Annual Heights'!F79</f>
        <v>-6.7110000000000127</v>
      </c>
      <c r="G79" s="46">
        <f>'Annual Heights'!H79-'Annual Heights'!G79</f>
        <v>-4.0249999999998636</v>
      </c>
      <c r="H79" s="46">
        <f>'Annual Heights'!I79-'Annual Heights'!H79</f>
        <v>-4.5520000000001346</v>
      </c>
      <c r="I79" s="46">
        <f>'Annual Heights'!J79-'Annual Heights'!I79</f>
        <v>-2.3940000000000055</v>
      </c>
      <c r="J79" s="46">
        <f>'Annual Heights'!K79-'Annual Heights'!J79</f>
        <v>2.2420000000001892</v>
      </c>
      <c r="K79" s="46">
        <f>'Annual Heights'!L79-'Annual Heights'!K79</f>
        <v>-11.561000000000149</v>
      </c>
      <c r="L79" s="46">
        <f>'Annual Heights'!M79-'Annual Heights'!L79</f>
        <v>-13.168000000000006</v>
      </c>
    </row>
    <row r="80" spans="1:12" x14ac:dyDescent="0.35">
      <c r="A80" s="44">
        <v>79</v>
      </c>
      <c r="B80" s="46">
        <v>539970.06000000006</v>
      </c>
      <c r="C80" s="46">
        <v>6521133.7410000004</v>
      </c>
      <c r="D80" s="46">
        <v>7.4527526457564512</v>
      </c>
      <c r="E80" s="46">
        <v>588.03932257406188</v>
      </c>
      <c r="F80" s="46">
        <f>'Annual Heights'!G80-'Annual Heights'!F80</f>
        <v>-6.818000000000211</v>
      </c>
      <c r="G80" s="46">
        <f>'Annual Heights'!H80-'Annual Heights'!G80</f>
        <v>-4.3669999999999618</v>
      </c>
      <c r="H80" s="46">
        <f>'Annual Heights'!I80-'Annual Heights'!H80</f>
        <v>-3.3009999999999309</v>
      </c>
      <c r="I80" s="46">
        <f>'Annual Heights'!J80-'Annual Heights'!I80</f>
        <v>-2.9169999999999163</v>
      </c>
      <c r="J80" s="46">
        <f>'Annual Heights'!K80-'Annual Heights'!J80</f>
        <v>1.8940000000000055</v>
      </c>
      <c r="K80" s="46">
        <f>'Annual Heights'!L80-'Annual Heights'!K80</f>
        <v>-12.065000000000055</v>
      </c>
      <c r="L80" s="46">
        <f>'Annual Heights'!M80-'Annual Heights'!L80</f>
        <v>-13.98599999999999</v>
      </c>
    </row>
    <row r="81" spans="1:13" x14ac:dyDescent="0.35">
      <c r="A81" s="44">
        <v>80</v>
      </c>
      <c r="B81" s="46">
        <v>539962.995</v>
      </c>
      <c r="C81" s="46">
        <v>6521129.5369999995</v>
      </c>
      <c r="D81" s="46">
        <v>8.2211824580126063</v>
      </c>
      <c r="E81" s="46">
        <v>596.26050503207443</v>
      </c>
      <c r="F81" s="46">
        <f>'Annual Heights'!G81-'Annual Heights'!F81</f>
        <v>-9.2059999999999036</v>
      </c>
      <c r="G81" s="46">
        <f>'Annual Heights'!H81-'Annual Heights'!G81</f>
        <v>-2.1630000000000109</v>
      </c>
      <c r="H81" s="46">
        <f>'Annual Heights'!I81-'Annual Heights'!H81</f>
        <v>-2.7040000000001783</v>
      </c>
      <c r="I81" s="46">
        <f>'Annual Heights'!J81-'Annual Heights'!I81</f>
        <v>-3.4559999999999036</v>
      </c>
      <c r="J81" s="46">
        <f>'Annual Heights'!K81-'Annual Heights'!J81</f>
        <v>1.2599999999999909</v>
      </c>
      <c r="K81" s="46">
        <f>'Annual Heights'!L81-'Annual Heights'!K81</f>
        <v>-12.001999999999953</v>
      </c>
      <c r="L81" s="46">
        <f>'Annual Heights'!M81-'Annual Heights'!L81</f>
        <v>-14.735000000000014</v>
      </c>
    </row>
    <row r="82" spans="1:13" x14ac:dyDescent="0.35">
      <c r="A82" s="44">
        <v>81</v>
      </c>
      <c r="B82" s="46">
        <v>539956.17099999997</v>
      </c>
      <c r="C82" s="46">
        <v>6521126.6140000001</v>
      </c>
      <c r="D82" s="46">
        <v>7.4236719349187084</v>
      </c>
      <c r="E82" s="46">
        <v>603.68417696699316</v>
      </c>
      <c r="F82" s="46">
        <f>'Annual Heights'!G82-'Annual Heights'!F82</f>
        <v>-8.071999999999889</v>
      </c>
      <c r="G82" s="46">
        <f>'Annual Heights'!H82-'Annual Heights'!G82</f>
        <v>-2.9449999999999363</v>
      </c>
      <c r="H82" s="46">
        <f>'Annual Heights'!I82-'Annual Heights'!H82</f>
        <v>-2.5740000000000691</v>
      </c>
      <c r="I82" s="46">
        <f>'Annual Heights'!J82-'Annual Heights'!I82</f>
        <v>-3.6649999999999636</v>
      </c>
      <c r="J82" s="46">
        <f>'Annual Heights'!K82-'Annual Heights'!J82</f>
        <v>0.83899999999994179</v>
      </c>
      <c r="K82" s="46">
        <f>'Annual Heights'!L82-'Annual Heights'!K82</f>
        <v>-12.161000000000058</v>
      </c>
      <c r="L82" s="46">
        <f>'Annual Heights'!M82-'Annual Heights'!L82</f>
        <v>-15.003999999999905</v>
      </c>
      <c r="M82" s="46">
        <f>'Annual Heights'!$N$82-'Annual Heights'!$M$82</f>
        <v>-30.543999999999983</v>
      </c>
    </row>
    <row r="83" spans="1:13" x14ac:dyDescent="0.35">
      <c r="A83" s="44">
        <v>82</v>
      </c>
      <c r="B83" s="46">
        <v>539947.83900000004</v>
      </c>
      <c r="C83" s="46">
        <v>6521124.9069999997</v>
      </c>
      <c r="D83" s="46">
        <v>8.5050616106127208</v>
      </c>
      <c r="E83" s="46">
        <v>612.18923857760592</v>
      </c>
      <c r="F83" s="46">
        <f>'Annual Heights'!G83-'Annual Heights'!F83</f>
        <v>-7.8920000000000528</v>
      </c>
      <c r="G83" s="46">
        <f>'Annual Heights'!H83-'Annual Heights'!G83</f>
        <v>-2.9149999999999636</v>
      </c>
      <c r="H83" s="46">
        <f>'Annual Heights'!I83-'Annual Heights'!H83</f>
        <v>-3.0270000000000437</v>
      </c>
      <c r="I83" s="46">
        <f>'Annual Heights'!J83-'Annual Heights'!I83</f>
        <v>-3.2649999999998727</v>
      </c>
      <c r="J83" s="46">
        <f>'Annual Heights'!K83-'Annual Heights'!J83</f>
        <v>0.60599999999999454</v>
      </c>
      <c r="K83" s="46">
        <f>'Annual Heights'!L83-'Annual Heights'!K83</f>
        <v>-12.511999999999944</v>
      </c>
      <c r="L83" s="46">
        <f>'Annual Heights'!M83-'Annual Heights'!L83</f>
        <v>-15.729000000000042</v>
      </c>
      <c r="M83" s="46">
        <f>'Annual Heights'!$N$83-'Annual Heights'!$M$83</f>
        <v>-30.020999999999958</v>
      </c>
    </row>
    <row r="84" spans="1:13" x14ac:dyDescent="0.35">
      <c r="A84" s="44">
        <v>83</v>
      </c>
      <c r="B84" s="46">
        <v>539939.56999999995</v>
      </c>
      <c r="C84" s="46">
        <v>6521123.818</v>
      </c>
      <c r="D84" s="46">
        <v>8.3404005899456806</v>
      </c>
      <c r="E84" s="46">
        <v>620.52963916755164</v>
      </c>
      <c r="F84" s="46">
        <f>'Annual Heights'!G84-'Annual Heights'!F84</f>
        <v>-7.4369999999998981</v>
      </c>
      <c r="G84" s="46">
        <f>'Annual Heights'!H84-'Annual Heights'!G84</f>
        <v>-3.2680000000000291</v>
      </c>
      <c r="H84" s="46">
        <f>'Annual Heights'!I84-'Annual Heights'!H84</f>
        <v>-3.2100000000000364</v>
      </c>
      <c r="I84" s="46">
        <f>'Annual Heights'!J84-'Annual Heights'!I84</f>
        <v>-2.83400000000006</v>
      </c>
      <c r="J84" s="46">
        <f>'Annual Heights'!K84-'Annual Heights'!J84</f>
        <v>-0.10500000000001819</v>
      </c>
      <c r="K84" s="46">
        <f>'Annual Heights'!L84-'Annual Heights'!K84</f>
        <v>-12.106999999999971</v>
      </c>
      <c r="L84" s="46">
        <f>'Annual Heights'!M84-'Annual Heights'!L84</f>
        <v>-16.445999999999913</v>
      </c>
    </row>
    <row r="85" spans="1:13" x14ac:dyDescent="0.35">
      <c r="A85" s="44">
        <v>84</v>
      </c>
      <c r="B85" s="46">
        <v>539931.554</v>
      </c>
      <c r="C85" s="46">
        <v>6521121.1979999999</v>
      </c>
      <c r="D85" s="46">
        <v>8.4333063504004588</v>
      </c>
      <c r="E85" s="46">
        <v>628.96294551795211</v>
      </c>
      <c r="F85" s="46">
        <f>'Annual Heights'!G85-'Annual Heights'!F85</f>
        <v>-7.5060000000000855</v>
      </c>
      <c r="G85" s="46">
        <f>'Annual Heights'!H85-'Annual Heights'!G85</f>
        <v>-3.3550000000000182</v>
      </c>
      <c r="H85" s="46">
        <f>'Annual Heights'!I85-'Annual Heights'!H85</f>
        <v>-3.0940000000000509</v>
      </c>
      <c r="I85" s="46">
        <f>'Annual Heights'!J85-'Annual Heights'!I85</f>
        <v>-2.9649999999999181</v>
      </c>
      <c r="J85" s="46">
        <f>'Annual Heights'!K85-'Annual Heights'!J85</f>
        <v>-0.24700000000007094</v>
      </c>
      <c r="K85" s="46">
        <f>'Annual Heights'!L85-'Annual Heights'!K85</f>
        <v>-12.1099999999999</v>
      </c>
      <c r="L85" s="46">
        <f>'Annual Heights'!M85-'Annual Heights'!L85</f>
        <v>-16.967000000000098</v>
      </c>
    </row>
    <row r="86" spans="1:13" x14ac:dyDescent="0.35">
      <c r="A86" s="44">
        <v>85</v>
      </c>
      <c r="B86" s="46">
        <v>539923.34400000004</v>
      </c>
      <c r="C86" s="46">
        <v>6521118.3049999997</v>
      </c>
      <c r="D86" s="46">
        <v>8.704800342356716</v>
      </c>
      <c r="E86" s="46">
        <v>637.66774586030886</v>
      </c>
      <c r="F86" s="46">
        <f>'Annual Heights'!G86-'Annual Heights'!F86</f>
        <v>-7.7870000000000346</v>
      </c>
      <c r="G86" s="46">
        <f>'Annual Heights'!H86-'Annual Heights'!G86</f>
        <v>-3.1359999999999673</v>
      </c>
      <c r="H86" s="46">
        <f>'Annual Heights'!I86-'Annual Heights'!H86</f>
        <v>-3.2409999999999854</v>
      </c>
      <c r="I86" s="46">
        <f>'Annual Heights'!J86-'Annual Heights'!I86</f>
        <v>-2.7920000000001437</v>
      </c>
      <c r="J86" s="46">
        <f>'Annual Heights'!K86-'Annual Heights'!J86</f>
        <v>-0.29999999999995453</v>
      </c>
      <c r="K86" s="46">
        <f>'Annual Heights'!L86-'Annual Heights'!K86</f>
        <v>-13.133000000000038</v>
      </c>
      <c r="L86" s="46">
        <f>'Annual Heights'!M86-'Annual Heights'!L86</f>
        <v>-16.786999999999921</v>
      </c>
    </row>
    <row r="87" spans="1:13" x14ac:dyDescent="0.35">
      <c r="A87" s="44">
        <v>86</v>
      </c>
      <c r="B87" s="46">
        <v>539915.98400000005</v>
      </c>
      <c r="C87" s="46">
        <v>6521115.2379999999</v>
      </c>
      <c r="D87" s="46">
        <v>7.9734615443109851</v>
      </c>
      <c r="E87" s="46">
        <v>645.64120740461988</v>
      </c>
      <c r="F87" s="46">
        <f>'Annual Heights'!G87-'Annual Heights'!F87</f>
        <v>-6.94399999999996</v>
      </c>
      <c r="G87" s="46">
        <f>'Annual Heights'!H87-'Annual Heights'!G87</f>
        <v>-3.9829999999999472</v>
      </c>
      <c r="H87" s="46">
        <f>'Annual Heights'!I87-'Annual Heights'!H87</f>
        <v>-3.2260000000001128</v>
      </c>
      <c r="I87" s="46">
        <f>'Annual Heights'!J87-'Annual Heights'!I87</f>
        <v>-3.0099999999999909</v>
      </c>
      <c r="J87" s="46">
        <f>'Annual Heights'!K87-'Annual Heights'!J87</f>
        <v>-0.22499999999990905</v>
      </c>
      <c r="K87" s="46">
        <f>'Annual Heights'!L87-'Annual Heights'!K87</f>
        <v>-13.692000000000007</v>
      </c>
      <c r="L87" s="46">
        <f>'Annual Heights'!M87-'Annual Heights'!L87</f>
        <v>-16.714000000000055</v>
      </c>
    </row>
    <row r="88" spans="1:13" x14ac:dyDescent="0.35">
      <c r="A88" s="44">
        <v>87</v>
      </c>
      <c r="B88" s="46">
        <v>539908.66</v>
      </c>
      <c r="C88" s="46">
        <v>6521112.1189999999</v>
      </c>
      <c r="D88" s="46">
        <v>7.9604734155703367</v>
      </c>
      <c r="E88" s="46">
        <v>653.60168082019027</v>
      </c>
      <c r="F88" s="46">
        <f>'Annual Heights'!G88-'Annual Heights'!F88</f>
        <v>-6.3949999999999818</v>
      </c>
      <c r="G88" s="46">
        <f>'Annual Heights'!H88-'Annual Heights'!G88</f>
        <v>-4.0099999999999909</v>
      </c>
      <c r="H88" s="46">
        <f>'Annual Heights'!I88-'Annual Heights'!H88</f>
        <v>-3.2360000000001037</v>
      </c>
      <c r="I88" s="46">
        <f>'Annual Heights'!J88-'Annual Heights'!I88</f>
        <v>-3.2949999999998454</v>
      </c>
      <c r="J88" s="46">
        <f>'Annual Heights'!K88-'Annual Heights'!J88</f>
        <v>-0.48600000000010368</v>
      </c>
      <c r="K88" s="46">
        <f>'Annual Heights'!L88-'Annual Heights'!K88</f>
        <v>-13.854000000000042</v>
      </c>
      <c r="L88" s="46">
        <f>'Annual Heights'!M88-'Annual Heights'!L88</f>
        <v>-16.573999999999955</v>
      </c>
    </row>
    <row r="89" spans="1:13" x14ac:dyDescent="0.35">
      <c r="A89" s="44">
        <v>88</v>
      </c>
      <c r="B89" s="46">
        <v>539901.69999999995</v>
      </c>
      <c r="C89" s="46">
        <v>6521107.8669999996</v>
      </c>
      <c r="D89" s="46">
        <v>8.1560470820054594</v>
      </c>
      <c r="E89" s="46">
        <v>661.75772790219571</v>
      </c>
      <c r="F89" s="46">
        <f>'Annual Heights'!G89-'Annual Heights'!F89</f>
        <v>-6.3440000000000509</v>
      </c>
      <c r="G89" s="46">
        <f>'Annual Heights'!H89-'Annual Heights'!G89</f>
        <v>-3.2180000000000746</v>
      </c>
      <c r="H89" s="46">
        <f>'Annual Heights'!I89-'Annual Heights'!H89</f>
        <v>-3.8559999999999945</v>
      </c>
      <c r="I89" s="46">
        <f>'Annual Heights'!J89-'Annual Heights'!I89</f>
        <v>-3.3269999999999982</v>
      </c>
      <c r="J89" s="46">
        <f>'Annual Heights'!K89-'Annual Heights'!J89</f>
        <v>-0.60400000000004184</v>
      </c>
      <c r="K89" s="46">
        <f>'Annual Heights'!L89-'Annual Heights'!K89</f>
        <v>-14.02800000000002</v>
      </c>
      <c r="L89" s="46">
        <f>'Annual Heights'!M89-'Annual Heights'!L89</f>
        <v>-16.31799999999987</v>
      </c>
    </row>
    <row r="90" spans="1:13" x14ac:dyDescent="0.35">
      <c r="A90" s="44">
        <v>89</v>
      </c>
      <c r="B90" s="46">
        <v>539895.71</v>
      </c>
      <c r="C90" s="46">
        <v>6521104.1260000002</v>
      </c>
      <c r="D90" s="46">
        <v>7.0622362602662214</v>
      </c>
      <c r="E90" s="46">
        <v>668.81996416246193</v>
      </c>
      <c r="F90" s="46">
        <f>'Annual Heights'!G90-'Annual Heights'!F90</f>
        <v>-6.2239999999999327</v>
      </c>
      <c r="G90" s="46">
        <f>'Annual Heights'!H90-'Annual Heights'!G90</f>
        <v>-3.2809999999999491</v>
      </c>
      <c r="H90" s="46">
        <f>'Annual Heights'!I90-'Annual Heights'!H90</f>
        <v>-3.6900000000000546</v>
      </c>
      <c r="I90" s="46">
        <f>'Annual Heights'!J90-'Annual Heights'!I90</f>
        <v>-3.3900000000001</v>
      </c>
      <c r="J90" s="46">
        <f>'Annual Heights'!K90-'Annual Heights'!J90</f>
        <v>-0.28199999999992542</v>
      </c>
      <c r="K90" s="46">
        <f>'Annual Heights'!L90-'Annual Heights'!K90</f>
        <v>-14.455999999999904</v>
      </c>
      <c r="L90" s="46">
        <f>'Annual Heights'!M90-'Annual Heights'!L90</f>
        <v>-15.727000000000089</v>
      </c>
      <c r="M90" s="46">
        <f>'Annual Heights'!$N$90-'Annual Heights'!$M$90</f>
        <v>-28.549999999999955</v>
      </c>
    </row>
    <row r="91" spans="1:13" x14ac:dyDescent="0.35">
      <c r="A91" s="44">
        <v>90</v>
      </c>
      <c r="B91" s="46">
        <v>539889.451</v>
      </c>
      <c r="C91" s="46">
        <v>6521100.2309999997</v>
      </c>
      <c r="D91" s="46">
        <v>7.3719811450718327</v>
      </c>
      <c r="E91" s="46">
        <v>676.19194530753373</v>
      </c>
      <c r="F91" s="46">
        <f>'Annual Heights'!G91-'Annual Heights'!F91</f>
        <v>-5.484000000000151</v>
      </c>
      <c r="G91" s="46">
        <f>'Annual Heights'!H91-'Annual Heights'!G91</f>
        <v>-4.5419999999999163</v>
      </c>
      <c r="H91" s="46">
        <f>'Annual Heights'!I91-'Annual Heights'!H91</f>
        <v>-2.7350000000001273</v>
      </c>
      <c r="I91" s="46">
        <f>'Annual Heights'!J91-'Annual Heights'!I91</f>
        <v>-3.4410000000000309</v>
      </c>
      <c r="J91" s="46">
        <f>'Annual Heights'!K91-'Annual Heights'!J91</f>
        <v>-0.63299999999981083</v>
      </c>
      <c r="K91" s="46">
        <f>'Annual Heights'!L91-'Annual Heights'!K91</f>
        <v>-14.119000000000142</v>
      </c>
      <c r="L91" s="46">
        <f>'Annual Heights'!M91-'Annual Heights'!L91</f>
        <v>-15.23599999999999</v>
      </c>
    </row>
    <row r="92" spans="1:13" x14ac:dyDescent="0.35">
      <c r="A92" s="44">
        <v>91</v>
      </c>
      <c r="B92" s="46">
        <v>539881.71900000004</v>
      </c>
      <c r="C92" s="46">
        <v>6521097.4469999997</v>
      </c>
      <c r="D92" s="46">
        <v>8.2179364806073885</v>
      </c>
      <c r="E92" s="46">
        <v>684.40988178814109</v>
      </c>
      <c r="F92" s="46">
        <f>'Annual Heights'!G92-'Annual Heights'!F92</f>
        <v>-5.6710000000000491</v>
      </c>
      <c r="G92" s="46">
        <f>'Annual Heights'!H92-'Annual Heights'!G92</f>
        <v>-4.2889999999999873</v>
      </c>
      <c r="H92" s="46">
        <f>'Annual Heights'!I92-'Annual Heights'!H92</f>
        <v>-2.5239999999998872</v>
      </c>
      <c r="I92" s="46">
        <f>'Annual Heights'!J92-'Annual Heights'!I92</f>
        <v>-3.6330000000000382</v>
      </c>
      <c r="J92" s="46">
        <f>'Annual Heights'!K92-'Annual Heights'!J92</f>
        <v>-0.62200000000007094</v>
      </c>
      <c r="K92" s="46">
        <f>'Annual Heights'!L92-'Annual Heights'!K92</f>
        <v>-13.478999999999928</v>
      </c>
      <c r="L92" s="46">
        <f>'Annual Heights'!M92-'Annual Heights'!L92</f>
        <v>-15.087999999999965</v>
      </c>
    </row>
    <row r="93" spans="1:13" x14ac:dyDescent="0.35">
      <c r="A93" s="44">
        <v>92</v>
      </c>
      <c r="B93" s="46">
        <v>539874.85499999998</v>
      </c>
      <c r="C93" s="46">
        <v>6521097.25</v>
      </c>
      <c r="D93" s="46">
        <v>6.8668264140502266</v>
      </c>
      <c r="E93" s="46">
        <v>691.27670820219134</v>
      </c>
      <c r="F93" s="46">
        <f>'Annual Heights'!G93-'Annual Heights'!F93</f>
        <v>-6.0469999999997981</v>
      </c>
      <c r="G93" s="46">
        <f>'Annual Heights'!H93-'Annual Heights'!G93</f>
        <v>-2.5660000000000309</v>
      </c>
      <c r="H93" s="46">
        <f>'Annual Heights'!I93-'Annual Heights'!H93</f>
        <v>-2.9010000000000673</v>
      </c>
      <c r="I93" s="46">
        <f>'Annual Heights'!J93-'Annual Heights'!I93</f>
        <v>-5.3160000000000309</v>
      </c>
      <c r="J93" s="46">
        <f>'Annual Heights'!K93-'Annual Heights'!J93</f>
        <v>-0.15399999999999636</v>
      </c>
      <c r="K93" s="46">
        <f>'Annual Heights'!L93-'Annual Heights'!K93</f>
        <v>-12.562000000000012</v>
      </c>
      <c r="L93" s="46">
        <f>'Annual Heights'!M93-'Annual Heights'!L93</f>
        <v>-15.038999999999987</v>
      </c>
    </row>
    <row r="94" spans="1:13" x14ac:dyDescent="0.35">
      <c r="A94" s="44">
        <v>93</v>
      </c>
      <c r="B94" s="46">
        <v>539867.17200000002</v>
      </c>
      <c r="C94" s="46">
        <v>6521096.4249999998</v>
      </c>
      <c r="D94" s="46">
        <v>7.7271672687800859</v>
      </c>
      <c r="E94" s="46">
        <v>699.00387547097148</v>
      </c>
      <c r="F94" s="46">
        <f>'Annual Heights'!G94-'Annual Heights'!F94</f>
        <v>-6.6199999999998909</v>
      </c>
      <c r="G94" s="46">
        <f>'Annual Heights'!H94-'Annual Heights'!G94</f>
        <v>-1.5640000000000782</v>
      </c>
      <c r="H94" s="46">
        <f>'Annual Heights'!I94-'Annual Heights'!H94</f>
        <v>-3.4380000000001019</v>
      </c>
      <c r="K94" s="46">
        <f>'Annual Heights'!L94-'Annual Heights'!K94</f>
        <v>-11.316999999999894</v>
      </c>
      <c r="L94" s="46">
        <f>'Annual Heights'!M94-'Annual Heights'!L94</f>
        <v>-14.483000000000061</v>
      </c>
    </row>
    <row r="95" spans="1:13" x14ac:dyDescent="0.35">
      <c r="A95" s="44">
        <v>94</v>
      </c>
      <c r="B95" s="46">
        <v>539859.86899999995</v>
      </c>
      <c r="C95" s="46">
        <v>6521092.9179999996</v>
      </c>
      <c r="D95" s="46">
        <v>8.101410864940533</v>
      </c>
      <c r="E95" s="46">
        <v>707.10528633591207</v>
      </c>
      <c r="F95" s="46">
        <f>'Annual Heights'!G95-'Annual Heights'!F95</f>
        <v>-7.8949999999999818</v>
      </c>
      <c r="G95" s="46">
        <f>'Annual Heights'!H95-'Annual Heights'!G95</f>
        <v>-1.3009999999999309</v>
      </c>
      <c r="H95" s="46">
        <f>'Annual Heights'!I95-'Annual Heights'!H95</f>
        <v>-2.0830000000000837</v>
      </c>
      <c r="K95" s="46">
        <f>'Annual Heights'!L95-'Annual Heights'!K95</f>
        <v>-10.782000000000039</v>
      </c>
      <c r="L95" s="46">
        <f>'Annual Heights'!M95-'Annual Heights'!L95</f>
        <v>-13.724000000000046</v>
      </c>
    </row>
    <row r="96" spans="1:13" x14ac:dyDescent="0.35">
      <c r="A96" s="44">
        <v>95</v>
      </c>
      <c r="B96" s="46">
        <v>539853.35600000003</v>
      </c>
      <c r="C96" s="46">
        <v>6521089.4989999998</v>
      </c>
      <c r="D96" s="46">
        <v>7.355863647275843</v>
      </c>
      <c r="E96" s="46">
        <v>714.46114998318797</v>
      </c>
      <c r="F96" s="46">
        <f>'Annual Heights'!G96-'Annual Heights'!F96</f>
        <v>-9.1210000000000946</v>
      </c>
      <c r="G96" s="46">
        <f>'Annual Heights'!H96-'Annual Heights'!G96</f>
        <v>-0.59799999999995634</v>
      </c>
      <c r="H96" s="46">
        <f>'Annual Heights'!I96-'Annual Heights'!H96</f>
        <v>-1.6299999999998818</v>
      </c>
      <c r="K96" s="46">
        <f>'Annual Heights'!L96-'Annual Heights'!K96</f>
        <v>-9.7809999999999491</v>
      </c>
      <c r="L96" s="46">
        <f>'Annual Heights'!M96-'Annual Heights'!L96</f>
        <v>-13.754999999999995</v>
      </c>
    </row>
    <row r="97" spans="1:13" x14ac:dyDescent="0.35">
      <c r="A97" s="44">
        <v>96</v>
      </c>
      <c r="B97" s="46">
        <v>539847.11399999994</v>
      </c>
      <c r="C97" s="46">
        <v>6521087.2759999996</v>
      </c>
      <c r="D97" s="46">
        <v>6.6260314670318721</v>
      </c>
      <c r="E97" s="46">
        <v>721.08718145021987</v>
      </c>
      <c r="F97" s="46">
        <f>'Annual Heights'!G97-'Annual Heights'!F97</f>
        <v>-9.2999999999999545</v>
      </c>
      <c r="G97" s="46">
        <f>'Annual Heights'!H97-'Annual Heights'!G97</f>
        <v>-1.9090000000001055</v>
      </c>
      <c r="H97" s="46">
        <f>'Annual Heights'!I97-'Annual Heights'!H97</f>
        <v>-0.54199999999991633</v>
      </c>
      <c r="K97" s="46">
        <f>'Annual Heights'!L97-'Annual Heights'!K97</f>
        <v>-8.8780000000000427</v>
      </c>
      <c r="L97" s="46">
        <f>'Annual Heights'!M97-'Annual Heights'!L97</f>
        <v>-13.906000000000063</v>
      </c>
    </row>
    <row r="98" spans="1:13" x14ac:dyDescent="0.35">
      <c r="A98" s="44">
        <v>97</v>
      </c>
      <c r="B98" s="46">
        <v>539839.576</v>
      </c>
      <c r="C98" s="46">
        <v>6521086.3779999996</v>
      </c>
      <c r="D98" s="46">
        <v>7.5913008107444773</v>
      </c>
      <c r="E98" s="46">
        <v>728.6784822609643</v>
      </c>
      <c r="F98" s="46">
        <f>'Annual Heights'!G98-'Annual Heights'!F98</f>
        <v>-7.7409999999999854</v>
      </c>
      <c r="G98" s="46">
        <f>'Annual Heights'!H98-'Annual Heights'!G98</f>
        <v>-1.9529999999999745</v>
      </c>
      <c r="H98" s="46">
        <f>'Annual Heights'!I98-'Annual Heights'!H98</f>
        <v>-1.9710000000000036</v>
      </c>
      <c r="K98" s="46">
        <f>'Annual Heights'!L98-'Annual Heights'!K98</f>
        <v>-7.5939999999999372</v>
      </c>
      <c r="L98" s="46">
        <f>'Annual Heights'!M98-'Annual Heights'!L98</f>
        <v>-14.178999999999974</v>
      </c>
    </row>
    <row r="99" spans="1:13" x14ac:dyDescent="0.35">
      <c r="A99" s="44">
        <v>98</v>
      </c>
      <c r="B99" s="46">
        <v>539831.26399999997</v>
      </c>
      <c r="C99" s="46">
        <v>6521085.5279999999</v>
      </c>
      <c r="D99" s="46">
        <v>8.3553482273295803</v>
      </c>
      <c r="E99" s="46">
        <v>737.03383048829392</v>
      </c>
      <c r="F99" s="46">
        <f>'Annual Heights'!G99-'Annual Heights'!F99</f>
        <v>-5.5599999999999454</v>
      </c>
      <c r="G99" s="46">
        <f>'Annual Heights'!H99-'Annual Heights'!G99</f>
        <v>-3.3279999999999745</v>
      </c>
      <c r="H99" s="46">
        <f>'Annual Heights'!I99-'Annual Heights'!H99</f>
        <v>-2.2720000000001619</v>
      </c>
      <c r="I99" s="46">
        <f>'Annual Heights'!J99-'Annual Heights'!I99</f>
        <v>-5.2469999999998436</v>
      </c>
      <c r="J99" s="46">
        <f>'Annual Heights'!K99-'Annual Heights'!J99</f>
        <v>-1.7799999999999727</v>
      </c>
      <c r="K99" s="46">
        <f>'Annual Heights'!L99-'Annual Heights'!K99</f>
        <v>-7.1560000000000628</v>
      </c>
      <c r="L99" s="46">
        <f>'Annual Heights'!M99-'Annual Heights'!L99</f>
        <v>-14.625999999999976</v>
      </c>
    </row>
    <row r="100" spans="1:13" x14ac:dyDescent="0.35">
      <c r="A100" s="44">
        <v>99</v>
      </c>
      <c r="B100" s="46">
        <v>539823.85600000003</v>
      </c>
      <c r="C100" s="46">
        <v>6521083.2580000004</v>
      </c>
      <c r="D100" s="46">
        <v>7.7479909652145285</v>
      </c>
      <c r="E100" s="46">
        <v>744.78182145350843</v>
      </c>
      <c r="F100" s="46">
        <f>'Annual Heights'!G100-'Annual Heights'!F100</f>
        <v>-4.7169999999998709</v>
      </c>
      <c r="G100" s="46">
        <f>'Annual Heights'!H100-'Annual Heights'!G100</f>
        <v>-5.7100000000000364</v>
      </c>
      <c r="H100" s="46">
        <f>'Annual Heights'!I100-'Annual Heights'!H100</f>
        <v>-1.6449999999999818</v>
      </c>
      <c r="I100" s="46">
        <f>'Annual Heights'!J100-'Annual Heights'!I100</f>
        <v>-4.1680000000001201</v>
      </c>
      <c r="L100" s="46">
        <f>'Annual Heights'!M100-'Annual Heights'!L100</f>
        <v>-14.73599999999999</v>
      </c>
    </row>
    <row r="101" spans="1:13" x14ac:dyDescent="0.35">
      <c r="A101" s="44">
        <v>100</v>
      </c>
      <c r="B101" s="46">
        <v>539817.59600000002</v>
      </c>
      <c r="C101" s="46">
        <v>6521078.2580000004</v>
      </c>
      <c r="D101" s="46">
        <v>8.0117164203506732</v>
      </c>
      <c r="E101" s="46">
        <v>752.79353787385912</v>
      </c>
      <c r="F101" s="46">
        <f>'Annual Heights'!G101-'Annual Heights'!F101</f>
        <v>-4.4500000000000455</v>
      </c>
      <c r="G101" s="46">
        <f>'Annual Heights'!H101-'Annual Heights'!G101</f>
        <v>-6.5360000000000582</v>
      </c>
      <c r="H101" s="46">
        <f>'Annual Heights'!I101-'Annual Heights'!H101</f>
        <v>-0.57799999999997453</v>
      </c>
      <c r="I101" s="46">
        <f>'Annual Heights'!J101-'Annual Heights'!I101</f>
        <v>-3.1240000000000236</v>
      </c>
      <c r="J101" s="46">
        <f>'Annual Heights'!K101-'Annual Heights'!J101</f>
        <v>-2.6489999999998872</v>
      </c>
      <c r="K101" s="46">
        <f>'Annual Heights'!L101-'Annual Heights'!K101</f>
        <v>-8.9080000000000155</v>
      </c>
      <c r="L101" s="46">
        <f>'Annual Heights'!M101-'Annual Heights'!L101</f>
        <v>-15.02800000000002</v>
      </c>
    </row>
    <row r="102" spans="1:13" x14ac:dyDescent="0.35">
      <c r="A102" s="44">
        <v>101</v>
      </c>
      <c r="B102" s="46">
        <v>539810.12100000004</v>
      </c>
      <c r="C102" s="46">
        <v>6521074.125</v>
      </c>
      <c r="D102" s="46">
        <v>8.5415053709983013</v>
      </c>
      <c r="E102" s="46">
        <v>761.33504324485739</v>
      </c>
      <c r="F102" s="46">
        <f>'Annual Heights'!G102-'Annual Heights'!F102</f>
        <v>-5.0109999999999673</v>
      </c>
      <c r="G102" s="46">
        <f>'Annual Heights'!H102-'Annual Heights'!G102</f>
        <v>-5.1700000000000728</v>
      </c>
      <c r="H102" s="46">
        <f>'Annual Heights'!I102-'Annual Heights'!H102</f>
        <v>-1.7549999999998818</v>
      </c>
      <c r="I102" s="46">
        <f>'Annual Heights'!J102-'Annual Heights'!I102</f>
        <v>-2.9300000000000637</v>
      </c>
      <c r="J102" s="46">
        <f>'Annual Heights'!K102-'Annual Heights'!J102</f>
        <v>-2.2760000000000673</v>
      </c>
      <c r="K102" s="46">
        <f>'Annual Heights'!L102-'Annual Heights'!K102</f>
        <v>-9.9869999999999663</v>
      </c>
      <c r="L102" s="46">
        <f>'Annual Heights'!M102-'Annual Heights'!L102</f>
        <v>-15.871999999999957</v>
      </c>
    </row>
    <row r="103" spans="1:13" x14ac:dyDescent="0.35">
      <c r="A103" s="44">
        <v>102</v>
      </c>
      <c r="B103" s="46">
        <v>539802.01800000004</v>
      </c>
      <c r="C103" s="46">
        <v>6521072.051</v>
      </c>
      <c r="D103" s="46">
        <v>8.3642145477108603</v>
      </c>
      <c r="E103" s="46">
        <v>769.69925779256823</v>
      </c>
      <c r="F103" s="46">
        <f>'Annual Heights'!G103-'Annual Heights'!F103</f>
        <v>-5.4459999999999127</v>
      </c>
      <c r="G103" s="46">
        <f>'Annual Heights'!H103-'Annual Heights'!G103</f>
        <v>-4.2409999999999854</v>
      </c>
      <c r="H103" s="46">
        <f>'Annual Heights'!I103-'Annual Heights'!H103</f>
        <v>-2.6990000000000691</v>
      </c>
      <c r="I103" s="46">
        <f>'Annual Heights'!J103-'Annual Heights'!I103</f>
        <v>-2.8989999999998872</v>
      </c>
      <c r="J103" s="46">
        <f>'Annual Heights'!K103-'Annual Heights'!J103</f>
        <v>-2.1730000000000018</v>
      </c>
      <c r="K103" s="46">
        <f>'Annual Heights'!L103-'Annual Heights'!K103</f>
        <v>-10.315000000000055</v>
      </c>
      <c r="L103" s="46">
        <f>'Annual Heights'!M103-'Annual Heights'!L103</f>
        <v>-16.43100000000004</v>
      </c>
    </row>
    <row r="104" spans="1:13" x14ac:dyDescent="0.35">
      <c r="A104" s="44">
        <v>103</v>
      </c>
      <c r="B104" s="46">
        <v>539794.01599999995</v>
      </c>
      <c r="C104" s="46">
        <v>6521068.5080000004</v>
      </c>
      <c r="D104" s="46">
        <v>8.7512772209929093</v>
      </c>
      <c r="E104" s="46">
        <v>778.45053501356119</v>
      </c>
      <c r="F104" s="46">
        <f>'Annual Heights'!G104-'Annual Heights'!F104</f>
        <v>-5.8229999999998654</v>
      </c>
      <c r="G104" s="46">
        <f>'Annual Heights'!H104-'Annual Heights'!G104</f>
        <v>-4.2200000000000273</v>
      </c>
      <c r="H104" s="46">
        <f>'Annual Heights'!I104-'Annual Heights'!H104</f>
        <v>-2.6900000000000546</v>
      </c>
      <c r="I104" s="46">
        <f>'Annual Heights'!J104-'Annual Heights'!I104</f>
        <v>-3.0080000000000382</v>
      </c>
      <c r="J104" s="46">
        <f>'Annual Heights'!K104-'Annual Heights'!J104</f>
        <v>-1.91599999999994</v>
      </c>
      <c r="K104" s="46">
        <f>'Annual Heights'!L104-'Annual Heights'!K104</f>
        <v>-10.797000000000025</v>
      </c>
      <c r="L104" s="46">
        <f>'Annual Heights'!M104-'Annual Heights'!L104</f>
        <v>-17.157000000000039</v>
      </c>
      <c r="M104" s="46">
        <f>'Annual Heights'!$N$104-'Annual Heights'!$M$104</f>
        <v>-31.125999999999863</v>
      </c>
    </row>
    <row r="105" spans="1:13" x14ac:dyDescent="0.35">
      <c r="A105" s="44">
        <v>104</v>
      </c>
      <c r="B105" s="46">
        <v>539784.56999999995</v>
      </c>
      <c r="C105" s="46">
        <v>6521066.75</v>
      </c>
      <c r="D105" s="46">
        <v>9.6081985825265726</v>
      </c>
      <c r="E105" s="46">
        <v>788.05873359608779</v>
      </c>
      <c r="F105" s="46">
        <f>'Annual Heights'!G105-'Annual Heights'!F105</f>
        <v>-6.2590000000000146</v>
      </c>
      <c r="G105" s="46">
        <f>'Annual Heights'!H105-'Annual Heights'!G105</f>
        <v>-3.5670000000000073</v>
      </c>
      <c r="H105" s="46">
        <f>'Annual Heights'!I105-'Annual Heights'!H105</f>
        <v>-3.4219999999997981</v>
      </c>
      <c r="K105" s="46">
        <f>'Annual Heights'!L105-'Annual Heights'!K105</f>
        <v>-11.576000000000022</v>
      </c>
      <c r="L105" s="46">
        <f>'Annual Heights'!M105-'Annual Heights'!L105</f>
        <v>-17.51299999999992</v>
      </c>
    </row>
    <row r="106" spans="1:13" x14ac:dyDescent="0.35">
      <c r="A106" s="44">
        <v>105</v>
      </c>
      <c r="B106" s="46">
        <v>539775.978</v>
      </c>
      <c r="C106" s="46">
        <v>6521062.2750000004</v>
      </c>
      <c r="D106" s="46">
        <v>9.6875223352381301</v>
      </c>
      <c r="E106" s="46">
        <v>797.74625593132589</v>
      </c>
      <c r="F106" s="46">
        <f>'Annual Heights'!G106-'Annual Heights'!F106</f>
        <v>-7.696999999999889</v>
      </c>
      <c r="G106" s="46">
        <f>'Annual Heights'!H106-'Annual Heights'!G106</f>
        <v>-2.4930000000001655</v>
      </c>
      <c r="H106" s="46">
        <f>'Annual Heights'!I106-'Annual Heights'!H106</f>
        <v>-3.1419999999998254</v>
      </c>
      <c r="I106" s="46">
        <f>'Annual Heights'!J106-'Annual Heights'!I106</f>
        <v>-4.0100000000002183</v>
      </c>
      <c r="J106" s="46">
        <f>'Annual Heights'!K106-'Annual Heights'!J106</f>
        <v>-1.2739999999998872</v>
      </c>
      <c r="K106" s="46">
        <f>'Annual Heights'!L106-'Annual Heights'!K106</f>
        <v>-11.273000000000025</v>
      </c>
      <c r="L106" s="46">
        <f>'Annual Heights'!M106-'Annual Heights'!L106</f>
        <v>-19.096000000000004</v>
      </c>
    </row>
    <row r="107" spans="1:13" x14ac:dyDescent="0.35">
      <c r="A107" s="44">
        <v>106</v>
      </c>
      <c r="B107" s="46">
        <v>539768.07900000003</v>
      </c>
      <c r="C107" s="46">
        <v>6521060.5889999997</v>
      </c>
      <c r="D107" s="46">
        <v>8.0769299242923243</v>
      </c>
      <c r="E107" s="46">
        <v>805.82318585561825</v>
      </c>
      <c r="F107" s="46">
        <f>'Annual Heights'!G107-'Annual Heights'!F107</f>
        <v>-7.4259999999999309</v>
      </c>
      <c r="G107" s="46">
        <f>'Annual Heights'!H107-'Annual Heights'!G107</f>
        <v>-2.9980000000000473</v>
      </c>
      <c r="H107" s="46">
        <f>'Annual Heights'!I107-'Annual Heights'!H107</f>
        <v>-3.3990000000001146</v>
      </c>
      <c r="L107" s="46">
        <f>'Annual Heights'!M107-'Annual Heights'!L107</f>
        <v>-18.08400000000006</v>
      </c>
      <c r="M107" s="46">
        <f>'Annual Heights'!$N$107-'Annual Heights'!$M$107</f>
        <v>-31.310999999999922</v>
      </c>
    </row>
    <row r="108" spans="1:13" x14ac:dyDescent="0.35">
      <c r="A108" s="44">
        <v>107</v>
      </c>
      <c r="B108" s="46">
        <v>539760.54799999995</v>
      </c>
      <c r="C108" s="46">
        <v>6521057.3109999998</v>
      </c>
      <c r="D108" s="46">
        <v>8.2134794697921194</v>
      </c>
      <c r="E108" s="46">
        <v>814.03666532541035</v>
      </c>
      <c r="F108" s="46">
        <f>'Annual Heights'!G108-'Annual Heights'!F108</f>
        <v>-7.8140000000000782</v>
      </c>
      <c r="L108" s="46">
        <f>'Annual Heights'!M108-'Annual Heights'!L108</f>
        <v>-18.208000000000084</v>
      </c>
    </row>
    <row r="109" spans="1:13" x14ac:dyDescent="0.35">
      <c r="A109" s="44">
        <v>108</v>
      </c>
      <c r="B109" s="46">
        <v>539752.56900000002</v>
      </c>
      <c r="C109" s="46">
        <v>6521053.2520000003</v>
      </c>
      <c r="D109" s="46">
        <v>8.9520903700916445</v>
      </c>
      <c r="E109" s="46">
        <v>822.98875569550205</v>
      </c>
      <c r="F109" s="46">
        <f>'Annual Heights'!G109-'Annual Heights'!F109</f>
        <v>-7.8880000000001473</v>
      </c>
      <c r="I109" s="46">
        <f>'Annual Heights'!J109-'Annual Heights'!I109</f>
        <v>-3.01299999999992</v>
      </c>
      <c r="J109" s="46">
        <f>'Annual Heights'!K109-'Annual Heights'!J109</f>
        <v>-2.8849999999999909</v>
      </c>
      <c r="K109" s="46">
        <f>'Annual Heights'!L109-'Annual Heights'!K109</f>
        <v>-11.574999999999932</v>
      </c>
      <c r="L109" s="46">
        <f>'Annual Heights'!M109-'Annual Heights'!L109</f>
        <v>-18.174000000000092</v>
      </c>
    </row>
    <row r="110" spans="1:13" x14ac:dyDescent="0.35">
      <c r="A110" s="44">
        <v>109</v>
      </c>
      <c r="B110" s="46">
        <v>539746.29599999997</v>
      </c>
      <c r="C110" s="46">
        <v>6521048.4469999997</v>
      </c>
      <c r="D110" s="46">
        <v>7.901807008947185</v>
      </c>
      <c r="E110" s="46">
        <v>830.89056270444928</v>
      </c>
      <c r="F110" s="46">
        <f>'Annual Heights'!G110-'Annual Heights'!F110</f>
        <v>-7.3509999999998854</v>
      </c>
      <c r="I110" s="46">
        <f>'Annual Heights'!J110-'Annual Heights'!I110</f>
        <v>-3.8220000000001164</v>
      </c>
      <c r="J110" s="46">
        <f>'Annual Heights'!K110-'Annual Heights'!J110</f>
        <v>-2.2069999999998799</v>
      </c>
      <c r="K110" s="46">
        <f>'Annual Heights'!L110-'Annual Heights'!K110</f>
        <v>-11.873000000000047</v>
      </c>
      <c r="L110" s="46">
        <f>'Annual Heights'!M110-'Annual Heights'!L110</f>
        <v>-17.543000000000006</v>
      </c>
    </row>
    <row r="111" spans="1:13" x14ac:dyDescent="0.35">
      <c r="A111" s="44">
        <v>110</v>
      </c>
      <c r="B111" s="46">
        <v>539738.47100000002</v>
      </c>
      <c r="C111" s="46">
        <v>6521044.0300000003</v>
      </c>
      <c r="D111" s="46">
        <v>8.9855725468257752</v>
      </c>
      <c r="E111" s="46">
        <v>839.87613525127506</v>
      </c>
      <c r="F111" s="46">
        <f>'Annual Heights'!G111-'Annual Heights'!F111</f>
        <v>-8.5800000000001546</v>
      </c>
      <c r="I111" s="46">
        <f>'Annual Heights'!J111-'Annual Heights'!I111</f>
        <v>-4.6829999999999927</v>
      </c>
      <c r="J111" s="46">
        <f>'Annual Heights'!K111-'Annual Heights'!J111</f>
        <v>-2.0679999999999836</v>
      </c>
      <c r="K111" s="46">
        <f>'Annual Heights'!L111-'Annual Heights'!K111</f>
        <v>-11.84699999999998</v>
      </c>
      <c r="L111" s="46">
        <f>'Annual Heights'!M111-'Annual Heights'!L111</f>
        <v>-16.941000000000031</v>
      </c>
    </row>
    <row r="112" spans="1:13" x14ac:dyDescent="0.35">
      <c r="A112" s="44">
        <v>111</v>
      </c>
      <c r="B112" s="46">
        <v>539731.11100000003</v>
      </c>
      <c r="C112" s="46">
        <v>6521040.3959999997</v>
      </c>
      <c r="D112" s="46">
        <v>8.2082614483060521</v>
      </c>
      <c r="E112" s="46">
        <v>848.08439669958113</v>
      </c>
      <c r="F112" s="46">
        <f>'Annual Heights'!G112-'Annual Heights'!F112</f>
        <v>-8.2139999999999418</v>
      </c>
      <c r="I112" s="46">
        <f>'Annual Heights'!J112-'Annual Heights'!I112</f>
        <v>-4.762000000000171</v>
      </c>
      <c r="J112" s="46">
        <f>'Annual Heights'!K112-'Annual Heights'!J112</f>
        <v>-1.8209999999999127</v>
      </c>
      <c r="K112" s="46">
        <f>'Annual Heights'!L112-'Annual Heights'!K112</f>
        <v>-12.27699999999993</v>
      </c>
      <c r="L112" s="46">
        <f>'Annual Heights'!M112-'Annual Heights'!L112</f>
        <v>-16.103000000000065</v>
      </c>
    </row>
    <row r="113" spans="1:13" x14ac:dyDescent="0.35">
      <c r="A113" s="44">
        <v>112</v>
      </c>
      <c r="B113" s="46">
        <v>539722.82499999995</v>
      </c>
      <c r="C113" s="46">
        <v>6521037.0480000004</v>
      </c>
      <c r="D113" s="46">
        <v>8.9368282962490522</v>
      </c>
      <c r="E113" s="46">
        <v>857.02122499583015</v>
      </c>
      <c r="F113" s="46">
        <f>'Annual Heights'!G113-'Annual Heights'!F113</f>
        <v>-7.5139999999998963</v>
      </c>
      <c r="I113" s="46">
        <f>'Annual Heights'!J113-'Annual Heights'!I113</f>
        <v>-4.2719999999999345</v>
      </c>
      <c r="J113" s="46">
        <f>'Annual Heights'!K113-'Annual Heights'!J113</f>
        <v>-2.0389999999999873</v>
      </c>
      <c r="K113" s="46">
        <f>'Annual Heights'!L113-'Annual Heights'!K113</f>
        <v>-12.58400000000006</v>
      </c>
      <c r="L113" s="46">
        <f>'Annual Heights'!M113-'Annual Heights'!L113</f>
        <v>-14.405999999999949</v>
      </c>
    </row>
    <row r="114" spans="1:13" x14ac:dyDescent="0.35">
      <c r="A114" s="44">
        <v>113</v>
      </c>
      <c r="B114" s="46">
        <v>539715.97100000002</v>
      </c>
      <c r="C114" s="46">
        <v>6521033.0029999996</v>
      </c>
      <c r="D114" s="46">
        <v>7.9586016991695985</v>
      </c>
      <c r="E114" s="46">
        <v>864.9798266949997</v>
      </c>
      <c r="F114" s="46">
        <f>'Annual Heights'!G114-'Annual Heights'!F114</f>
        <v>-7.3630000000000564</v>
      </c>
      <c r="I114" s="46">
        <f>'Annual Heights'!J114-'Annual Heights'!I114</f>
        <v>-3.8379999999999654</v>
      </c>
      <c r="J114" s="46">
        <f>'Annual Heights'!K114-'Annual Heights'!J114</f>
        <v>-2.3160000000000309</v>
      </c>
      <c r="K114" s="46">
        <f>'Annual Heights'!L114-'Annual Heights'!K114</f>
        <v>-12.647999999999911</v>
      </c>
      <c r="L114" s="46">
        <f>'Annual Heights'!M114-'Annual Heights'!L114</f>
        <v>-12.3900000000001</v>
      </c>
    </row>
    <row r="115" spans="1:13" x14ac:dyDescent="0.35">
      <c r="A115" s="44">
        <v>114</v>
      </c>
      <c r="B115" s="46">
        <v>539708.25199999998</v>
      </c>
      <c r="C115" s="46">
        <v>6521030.1550000003</v>
      </c>
      <c r="D115" s="46">
        <v>8.2276403054972818</v>
      </c>
      <c r="E115" s="46">
        <v>873.20746700049699</v>
      </c>
      <c r="F115" s="46">
        <f>'Annual Heights'!G115-'Annual Heights'!F115</f>
        <v>-7.1449999999999818</v>
      </c>
      <c r="I115" s="46">
        <f>'Annual Heights'!J115-'Annual Heights'!I115</f>
        <v>-3.8820000000000618</v>
      </c>
      <c r="J115" s="46">
        <f>'Annual Heights'!K115-'Annual Heights'!J115</f>
        <v>-2.3669999999999618</v>
      </c>
      <c r="K115" s="46">
        <f>'Annual Heights'!L115-'Annual Heights'!K115</f>
        <v>-11.417999999999893</v>
      </c>
      <c r="L115" s="46">
        <f>'Annual Heights'!M115-'Annual Heights'!L115</f>
        <v>-12.326000000000022</v>
      </c>
    </row>
    <row r="116" spans="1:13" x14ac:dyDescent="0.35">
      <c r="A116" s="44">
        <v>115</v>
      </c>
      <c r="B116" s="46">
        <v>539699.93900000001</v>
      </c>
      <c r="C116" s="46">
        <v>6521027.0750000002</v>
      </c>
      <c r="D116" s="46">
        <v>8.8652337250568891</v>
      </c>
      <c r="E116" s="46">
        <v>882.07270072555389</v>
      </c>
      <c r="F116" s="46">
        <f>'Annual Heights'!G116-'Annual Heights'!F116</f>
        <v>-6.7520000000001801</v>
      </c>
      <c r="I116" s="46">
        <f>'Annual Heights'!J116-'Annual Heights'!I116</f>
        <v>-2.9770000000000891</v>
      </c>
      <c r="J116" s="46">
        <f>'Annual Heights'!K116-'Annual Heights'!J116</f>
        <v>-3.1359999999999673</v>
      </c>
      <c r="K116" s="46">
        <f>'Annual Heights'!L116-'Annual Heights'!K116</f>
        <v>-10.461999999999989</v>
      </c>
      <c r="L116" s="46">
        <f>'Annual Heights'!M116-'Annual Heights'!L116</f>
        <v>-12.204000000000065</v>
      </c>
    </row>
    <row r="117" spans="1:13" x14ac:dyDescent="0.35">
      <c r="A117" s="44">
        <v>116</v>
      </c>
      <c r="B117" s="46">
        <v>539692.25199999998</v>
      </c>
      <c r="C117" s="46">
        <v>6521023.8320000004</v>
      </c>
      <c r="D117" s="46">
        <v>8.3430820443723537</v>
      </c>
      <c r="E117" s="46">
        <v>890.4157827699263</v>
      </c>
      <c r="F117" s="46">
        <f>'Annual Heights'!G117-'Annual Heights'!F117</f>
        <v>-7.1029999999998381</v>
      </c>
      <c r="I117" s="46">
        <f>'Annual Heights'!J117-'Annual Heights'!I117</f>
        <v>-2.3450000000000273</v>
      </c>
      <c r="J117" s="46">
        <f>'Annual Heights'!K117-'Annual Heights'!J117</f>
        <v>-3.7430000000000518</v>
      </c>
      <c r="K117" s="46">
        <f>'Annual Heights'!L117-'Annual Heights'!K117</f>
        <v>-9.4939999999999145</v>
      </c>
      <c r="L117" s="46">
        <f>'Annual Heights'!M117-'Annual Heights'!L117</f>
        <v>-12.048000000000002</v>
      </c>
    </row>
    <row r="118" spans="1:13" x14ac:dyDescent="0.35">
      <c r="A118" s="44">
        <v>117</v>
      </c>
      <c r="B118" s="46">
        <v>539684.65599999996</v>
      </c>
      <c r="C118" s="46">
        <v>6521019.5640000002</v>
      </c>
      <c r="D118" s="46">
        <v>8.7129237344092871</v>
      </c>
      <c r="E118" s="46">
        <v>899.12870650433558</v>
      </c>
      <c r="F118" s="46">
        <f>'Annual Heights'!G118-'Annual Heights'!F118</f>
        <v>-6.6230000000000473</v>
      </c>
      <c r="I118" s="46">
        <f>'Annual Heights'!J118-'Annual Heights'!I118</f>
        <v>-3.0849999999999227</v>
      </c>
      <c r="J118" s="46">
        <f>'Annual Heights'!K118-'Annual Heights'!J118</f>
        <v>-2.9900000000000091</v>
      </c>
      <c r="K118" s="46">
        <f>'Annual Heights'!L118-'Annual Heights'!K118</f>
        <v>-9.5640000000000782</v>
      </c>
      <c r="L118" s="46">
        <f>'Annual Heights'!M118-'Annual Heights'!L118</f>
        <v>-12.368999999999915</v>
      </c>
    </row>
    <row r="119" spans="1:13" x14ac:dyDescent="0.35">
      <c r="A119" s="44">
        <v>118</v>
      </c>
      <c r="B119" s="46">
        <v>539677.32499999995</v>
      </c>
      <c r="C119" s="46">
        <v>6521013.7070000004</v>
      </c>
      <c r="D119" s="46">
        <v>9.3833901122275183</v>
      </c>
      <c r="E119" s="46">
        <v>908.5120966165631</v>
      </c>
      <c r="F119" s="46">
        <f>'Annual Heights'!G119-'Annual Heights'!F119</f>
        <v>-5.6549999999999727</v>
      </c>
      <c r="I119" s="46">
        <f>'Annual Heights'!J119-'Annual Heights'!I119</f>
        <v>-1.1960000000000264</v>
      </c>
      <c r="J119" s="46">
        <f>'Annual Heights'!K119-'Annual Heights'!J119</f>
        <v>-2.1019999999999754</v>
      </c>
      <c r="K119" s="46">
        <f>'Annual Heights'!L119-'Annual Heights'!K119</f>
        <v>-11.100000000000023</v>
      </c>
      <c r="L119" s="46">
        <f>'Annual Heights'!M119-'Annual Heights'!L119</f>
        <v>-13.008999999999901</v>
      </c>
    </row>
    <row r="120" spans="1:13" x14ac:dyDescent="0.35">
      <c r="A120" s="44">
        <v>119</v>
      </c>
      <c r="B120" s="46">
        <v>539670.23699999996</v>
      </c>
      <c r="C120" s="46">
        <v>6521008.3320000004</v>
      </c>
      <c r="D120" s="46">
        <v>8.8955252233829096</v>
      </c>
      <c r="E120" s="46">
        <v>917.40762183994605</v>
      </c>
      <c r="F120" s="46">
        <f>'Annual Heights'!G120-'Annual Heights'!F120</f>
        <v>-4.7119999999999891</v>
      </c>
      <c r="I120" s="46">
        <f>'Annual Heights'!J120-'Annual Heights'!I120</f>
        <v>-1.0529999999999973</v>
      </c>
      <c r="J120" s="46">
        <f>'Annual Heights'!K120-'Annual Heights'!J120</f>
        <v>-1.6340000000000146</v>
      </c>
      <c r="K120" s="46">
        <f>'Annual Heights'!L120-'Annual Heights'!K120</f>
        <v>-12.097999999999956</v>
      </c>
      <c r="L120" s="46">
        <f>'Annual Heights'!M120-'Annual Heights'!L120</f>
        <v>-13.423000000000002</v>
      </c>
    </row>
    <row r="121" spans="1:13" x14ac:dyDescent="0.35">
      <c r="A121" s="44">
        <v>120</v>
      </c>
      <c r="B121" s="46">
        <v>539661.51800000004</v>
      </c>
      <c r="C121" s="46">
        <v>6521003.2419999996</v>
      </c>
      <c r="D121" s="46">
        <v>10.095992324018896</v>
      </c>
      <c r="E121" s="46">
        <v>927.50361416396493</v>
      </c>
      <c r="F121" s="46">
        <f>'Annual Heights'!G121-'Annual Heights'!F121</f>
        <v>-4.2749999999998636</v>
      </c>
      <c r="I121" s="46">
        <f>'Annual Heights'!J121-'Annual Heights'!I121</f>
        <v>-1.8229999999998654</v>
      </c>
      <c r="J121" s="46">
        <f>'Annual Heights'!K121-'Annual Heights'!J121</f>
        <v>-1.7140000000000555</v>
      </c>
      <c r="K121" s="46">
        <f>'Annual Heights'!L121-'Annual Heights'!K121</f>
        <v>-12.722999999999956</v>
      </c>
      <c r="L121" s="46">
        <f>'Annual Heights'!M121-'Annual Heights'!L121</f>
        <v>-13.658999999999992</v>
      </c>
    </row>
    <row r="122" spans="1:13" x14ac:dyDescent="0.35">
      <c r="A122" s="44">
        <v>121</v>
      </c>
      <c r="B122" s="46">
        <v>539652.72900000005</v>
      </c>
      <c r="C122" s="46">
        <v>6520999.341</v>
      </c>
      <c r="D122" s="46">
        <v>9.6158370408789189</v>
      </c>
      <c r="E122" s="46">
        <v>937.11945120484381</v>
      </c>
      <c r="F122" s="46">
        <f>'Annual Heights'!G122-'Annual Heights'!F122</f>
        <v>-4.7460000000000946</v>
      </c>
      <c r="I122" s="46">
        <f>'Annual Heights'!J122-'Annual Heights'!I122</f>
        <v>-1.5809999999999036</v>
      </c>
      <c r="J122" s="46">
        <f>'Annual Heights'!K122-'Annual Heights'!J122</f>
        <v>-2.2100000000000364</v>
      </c>
      <c r="K122" s="46">
        <f>'Annual Heights'!L122-'Annual Heights'!K122</f>
        <v>-12.855000000000018</v>
      </c>
      <c r="L122" s="46">
        <f>'Annual Heights'!M122-'Annual Heights'!L122</f>
        <v>-13.773000000000025</v>
      </c>
    </row>
    <row r="123" spans="1:13" x14ac:dyDescent="0.35">
      <c r="A123" s="44">
        <v>122</v>
      </c>
      <c r="B123" s="46">
        <v>539643.91399999999</v>
      </c>
      <c r="C123" s="46">
        <v>6520996.2620000001</v>
      </c>
      <c r="D123" s="46">
        <v>9.3372622326095502</v>
      </c>
      <c r="E123" s="46">
        <v>946.45671343745335</v>
      </c>
      <c r="F123" s="46">
        <f>'Annual Heights'!G123-'Annual Heights'!F123</f>
        <v>-5.56899999999996</v>
      </c>
      <c r="I123" s="46">
        <f>'Annual Heights'!J123-'Annual Heights'!I123</f>
        <v>-1.5350000000000819</v>
      </c>
      <c r="J123" s="46">
        <f>'Annual Heights'!K123-'Annual Heights'!J123</f>
        <v>-2.6030000000000655</v>
      </c>
      <c r="K123" s="46">
        <f>'Annual Heights'!L123-'Annual Heights'!K123</f>
        <v>-12.705999999999904</v>
      </c>
      <c r="L123" s="46">
        <f>'Annual Heights'!M123-'Annual Heights'!L123</f>
        <v>-13.950000000000045</v>
      </c>
    </row>
    <row r="124" spans="1:13" x14ac:dyDescent="0.35">
      <c r="A124" s="44">
        <v>123</v>
      </c>
      <c r="B124" s="46">
        <v>539634.99699999997</v>
      </c>
      <c r="C124" s="46">
        <v>6520993.591</v>
      </c>
      <c r="D124" s="46">
        <v>9.308444016094203</v>
      </c>
      <c r="E124" s="46">
        <v>955.76515745354754</v>
      </c>
      <c r="F124" s="46">
        <f>'Annual Heights'!G124-'Annual Heights'!F124</f>
        <v>-5.4529999999999745</v>
      </c>
      <c r="I124" s="46">
        <f>'Annual Heights'!J124-'Annual Heights'!I124</f>
        <v>-1.4999999999998863</v>
      </c>
      <c r="J124" s="46">
        <f>'Annual Heights'!K124-'Annual Heights'!J124</f>
        <v>-2.7830000000000155</v>
      </c>
      <c r="K124" s="46">
        <f>'Annual Heights'!L124-'Annual Heights'!K124</f>
        <v>-12.673000000000002</v>
      </c>
      <c r="L124" s="46">
        <f>'Annual Heights'!M124-'Annual Heights'!L124</f>
        <v>-14.418999999999983</v>
      </c>
      <c r="M124" s="46">
        <f>'Annual Heights'!$N$124-'Annual Heights'!$M$124</f>
        <v>-30.378000000000043</v>
      </c>
    </row>
    <row r="125" spans="1:13" x14ac:dyDescent="0.35">
      <c r="A125" s="44">
        <v>124</v>
      </c>
      <c r="B125" s="46">
        <v>539623.51800000004</v>
      </c>
      <c r="C125" s="46">
        <v>6520988.5250000004</v>
      </c>
      <c r="D125" s="46">
        <v>12.547182831012643</v>
      </c>
      <c r="E125" s="46">
        <v>968.31234028456015</v>
      </c>
      <c r="F125" s="46">
        <f>'Annual Heights'!G125-'Annual Heights'!F125</f>
        <v>-5.8500000000001364</v>
      </c>
      <c r="I125" s="46">
        <f>'Annual Heights'!J125-'Annual Heights'!I125</f>
        <v>-2.19500000000005</v>
      </c>
      <c r="J125" s="46">
        <f>'Annual Heights'!K125-'Annual Heights'!J125</f>
        <v>-2.0170000000000528</v>
      </c>
      <c r="K125" s="46">
        <f>'Annual Heights'!L125-'Annual Heights'!K125</f>
        <v>-13.382999999999925</v>
      </c>
      <c r="L125" s="46">
        <f>'Annual Heights'!M125-'Annual Heights'!L125</f>
        <v>-14.721000000000004</v>
      </c>
    </row>
    <row r="126" spans="1:13" x14ac:dyDescent="0.35">
      <c r="A126" s="44">
        <v>125</v>
      </c>
      <c r="B126" s="46">
        <v>539612.71799999999</v>
      </c>
      <c r="C126" s="46">
        <v>6520987.0109999999</v>
      </c>
      <c r="D126" s="46">
        <v>10.905603880680534</v>
      </c>
      <c r="E126" s="46">
        <v>979.21794416524074</v>
      </c>
      <c r="F126" s="46">
        <f>'Annual Heights'!G126-'Annual Heights'!F126</f>
        <v>-6.5599999999999454</v>
      </c>
      <c r="I126" s="46">
        <f>'Annual Heights'!J126-'Annual Heights'!I126</f>
        <v>-3.2939999999999827</v>
      </c>
      <c r="J126" s="46">
        <f>'Annual Heights'!K126-'Annual Heights'!J126</f>
        <v>-2.1019999999999754</v>
      </c>
      <c r="K126" s="46">
        <f>'Annual Heights'!L126-'Annual Heights'!K126</f>
        <v>-12.581999999999994</v>
      </c>
      <c r="L126" s="46">
        <f>'Annual Heights'!M126-'Annual Heights'!L126</f>
        <v>-15.379999999999995</v>
      </c>
    </row>
    <row r="127" spans="1:13" x14ac:dyDescent="0.35">
      <c r="A127" s="44">
        <v>126</v>
      </c>
      <c r="B127" s="46">
        <v>539604.08499999996</v>
      </c>
      <c r="C127" s="46">
        <v>6520981.8849999998</v>
      </c>
      <c r="D127" s="46">
        <v>10.040147658386857</v>
      </c>
      <c r="E127" s="46">
        <v>989.25809182362764</v>
      </c>
      <c r="F127" s="46">
        <f>'Annual Heights'!G127-'Annual Heights'!F127</f>
        <v>-6.571999999999889</v>
      </c>
      <c r="I127" s="46">
        <f>'Annual Heights'!J127-'Annual Heights'!I127</f>
        <v>-2.9070000000000391</v>
      </c>
      <c r="L127" s="46">
        <f>'Annual Heights'!M127-'Annual Heights'!L127</f>
        <v>-15.471000000000004</v>
      </c>
    </row>
    <row r="128" spans="1:13" x14ac:dyDescent="0.35">
      <c r="A128" s="44">
        <v>127</v>
      </c>
      <c r="B128" s="46">
        <v>539592.37699999998</v>
      </c>
      <c r="C128" s="46">
        <v>6520978.3190000001</v>
      </c>
      <c r="D128" s="46">
        <v>12.239020385516099</v>
      </c>
      <c r="E128" s="46">
        <v>1001.4971122091438</v>
      </c>
      <c r="F128" s="46">
        <f>'Annual Heights'!G128-'Annual Heights'!F128</f>
        <v>-6.9780000000000655</v>
      </c>
      <c r="I128" s="46">
        <f>'Annual Heights'!J128-'Annual Heights'!I128</f>
        <v>-3.3050000000000637</v>
      </c>
      <c r="J128" s="46">
        <f>'Annual Heights'!K128-'Annual Heights'!J128</f>
        <v>-2.0769999999999982</v>
      </c>
      <c r="K128" s="46">
        <f>'Annual Heights'!L128-'Annual Heights'!K128</f>
        <v>-12.718999999999937</v>
      </c>
      <c r="L128" s="46">
        <f>'Annual Heights'!M128-'Annual Heights'!L128</f>
        <v>-15.088000000000079</v>
      </c>
    </row>
    <row r="129" spans="1:12" x14ac:dyDescent="0.35">
      <c r="A129" s="44">
        <v>128</v>
      </c>
      <c r="B129" s="46">
        <v>539584.07799999998</v>
      </c>
      <c r="C129" s="46">
        <v>6520976.1059999997</v>
      </c>
      <c r="D129" s="46">
        <v>8.5889912097985111</v>
      </c>
      <c r="E129" s="46">
        <v>1010.0861034189423</v>
      </c>
      <c r="F129" s="46">
        <f>'Annual Heights'!G129-'Annual Heights'!F129</f>
        <v>-7.31899999999996</v>
      </c>
      <c r="I129" s="46">
        <f>'Annual Heights'!J129-'Annual Heights'!I129</f>
        <v>-2.3849999999999909</v>
      </c>
      <c r="J129" s="46">
        <f>'Annual Heights'!K129-'Annual Heights'!J129</f>
        <v>-2.3959999999999582</v>
      </c>
      <c r="K129" s="46">
        <f>'Annual Heights'!L129-'Annual Heights'!K129</f>
        <v>-12.892000000000053</v>
      </c>
      <c r="L129" s="46">
        <f>'Annual Heights'!M129-'Annual Heights'!L129</f>
        <v>-15.208999999999946</v>
      </c>
    </row>
    <row r="130" spans="1:12" x14ac:dyDescent="0.35">
      <c r="A130" s="44">
        <v>129</v>
      </c>
      <c r="B130" s="46">
        <v>539575.054</v>
      </c>
      <c r="C130" s="46">
        <v>6520973.6840000004</v>
      </c>
      <c r="D130" s="46">
        <v>9.3433751929524238</v>
      </c>
      <c r="E130" s="46">
        <v>1019.4294786118948</v>
      </c>
      <c r="F130" s="46">
        <f>'Annual Heights'!G130-'Annual Heights'!F130</f>
        <v>-7.3089999999999691</v>
      </c>
      <c r="J130" s="46">
        <f>'Annual Heights'!K130-'Annual Heights'!J130</f>
        <v>-2.4750000000000227</v>
      </c>
      <c r="K130" s="46">
        <f>'Annual Heights'!L130-'Annual Heights'!K130</f>
        <v>-12.823999999999955</v>
      </c>
      <c r="L130" s="46">
        <f>'Annual Heights'!M130-'Annual Heights'!L130</f>
        <v>-15.013000000000034</v>
      </c>
    </row>
    <row r="131" spans="1:12" x14ac:dyDescent="0.35">
      <c r="A131" s="44">
        <v>130</v>
      </c>
      <c r="B131" s="46">
        <v>539566.01599999995</v>
      </c>
      <c r="C131" s="46">
        <v>6520970.4630000005</v>
      </c>
      <c r="D131" s="46">
        <v>9.5948051048698542</v>
      </c>
      <c r="E131" s="46">
        <v>1029.0242837167646</v>
      </c>
      <c r="F131" s="46">
        <f>'Annual Heights'!G131-'Annual Heights'!F131</f>
        <v>-7.2300000000000182</v>
      </c>
      <c r="I131" s="46">
        <f>'Annual Heights'!J131-'Annual Heights'!I131</f>
        <v>-1.5500000000000682</v>
      </c>
      <c r="J131" s="46">
        <f>'Annual Heights'!K131-'Annual Heights'!J131</f>
        <v>-2.2919999999999163</v>
      </c>
      <c r="K131" s="46">
        <f>'Annual Heights'!L131-'Annual Heights'!K131</f>
        <v>-12.506000000000085</v>
      </c>
      <c r="L131" s="46">
        <f>'Annual Heights'!M131-'Annual Heights'!L131</f>
        <v>-14.99899999999991</v>
      </c>
    </row>
    <row r="132" spans="1:12" x14ac:dyDescent="0.35">
      <c r="A132" s="44">
        <v>131</v>
      </c>
      <c r="B132" s="46">
        <v>539555.67700000003</v>
      </c>
      <c r="C132" s="46">
        <v>6520970.0959999999</v>
      </c>
      <c r="D132" s="46">
        <v>10.345511587096528</v>
      </c>
      <c r="E132" s="46">
        <v>1039.3697953038611</v>
      </c>
      <c r="F132" s="46">
        <f>'Annual Heights'!G132-'Annual Heights'!F132</f>
        <v>-7.512000000000171</v>
      </c>
      <c r="I132" s="46">
        <f>'Annual Heights'!J132-'Annual Heights'!I132</f>
        <v>-0.62000000000000455</v>
      </c>
      <c r="J132" s="46">
        <f>'Annual Heights'!K132-'Annual Heights'!J132</f>
        <v>-2.0579999999999927</v>
      </c>
      <c r="K132" s="46">
        <f>'Annual Heights'!L132-'Annual Heights'!K132</f>
        <v>-12.786000000000058</v>
      </c>
      <c r="L132" s="46">
        <f>'Annual Heights'!M132-'Annual Heights'!L132</f>
        <v>-14.250999999999976</v>
      </c>
    </row>
    <row r="133" spans="1:12" x14ac:dyDescent="0.35">
      <c r="A133" s="44">
        <v>132</v>
      </c>
      <c r="B133" s="46">
        <v>539548.04</v>
      </c>
      <c r="C133" s="46">
        <v>6520967.6449999996</v>
      </c>
      <c r="D133" s="46">
        <v>8.0206714183746275</v>
      </c>
      <c r="E133" s="46">
        <v>1047.3904667222357</v>
      </c>
      <c r="F133" s="46">
        <f>'Annual Heights'!G133-'Annual Heights'!F133</f>
        <v>-7.8460000000000036</v>
      </c>
      <c r="I133" s="46">
        <f>'Annual Heights'!J133-'Annual Heights'!I133</f>
        <v>0.85099999999999909</v>
      </c>
      <c r="J133" s="46">
        <f>'Annual Heights'!K133-'Annual Heights'!J133</f>
        <v>-1.8930000000000291</v>
      </c>
      <c r="K133" s="46">
        <f>'Annual Heights'!L133-'Annual Heights'!K133</f>
        <v>-12.442999999999984</v>
      </c>
      <c r="L133" s="46">
        <f>'Annual Heights'!M133-'Annual Heights'!L133</f>
        <v>-14.157000000000039</v>
      </c>
    </row>
    <row r="134" spans="1:12" x14ac:dyDescent="0.35">
      <c r="A134" s="44">
        <v>133</v>
      </c>
      <c r="B134" s="46">
        <v>539538.01199999999</v>
      </c>
      <c r="C134" s="46">
        <v>6520964.5549999997</v>
      </c>
      <c r="D134" s="46">
        <v>10.493278038824144</v>
      </c>
      <c r="E134" s="46">
        <v>1057.8837447610599</v>
      </c>
      <c r="F134" s="46">
        <f>'Annual Heights'!G134-'Annual Heights'!F134</f>
        <v>-8.1829999999999927</v>
      </c>
      <c r="I134" s="46">
        <f>'Annual Heights'!J134-'Annual Heights'!I134</f>
        <v>-0.38400000000001455</v>
      </c>
      <c r="J134" s="46">
        <f>'Annual Heights'!K134-'Annual Heights'!J134</f>
        <v>-0.78700000000003456</v>
      </c>
      <c r="K134" s="46">
        <f>'Annual Heights'!L134-'Annual Heights'!K134</f>
        <v>-11.51400000000001</v>
      </c>
      <c r="L134" s="46">
        <f>'Annual Heights'!M134-'Annual Heights'!L134</f>
        <v>-13.728999999999928</v>
      </c>
    </row>
    <row r="135" spans="1:12" x14ac:dyDescent="0.35">
      <c r="A135" s="44">
        <v>134</v>
      </c>
      <c r="B135" s="46">
        <v>539529.60199999996</v>
      </c>
      <c r="C135" s="46">
        <v>6520960.8090000004</v>
      </c>
      <c r="D135" s="46">
        <v>9.2065528834431909</v>
      </c>
      <c r="E135" s="46">
        <v>1067.0902976445032</v>
      </c>
      <c r="F135" s="46">
        <f>'Annual Heights'!G135-'Annual Heights'!F135</f>
        <v>-8.3050000000000637</v>
      </c>
      <c r="K135" s="46">
        <f>'Annual Heights'!L135-'Annual Heights'!K135</f>
        <v>-10.995000000000005</v>
      </c>
      <c r="L135" s="46">
        <f>'Annual Heights'!M135-'Annual Heights'!L135</f>
        <v>-13.769000000000005</v>
      </c>
    </row>
    <row r="136" spans="1:12" x14ac:dyDescent="0.35">
      <c r="A136" s="44">
        <v>135</v>
      </c>
      <c r="B136" s="46">
        <v>539520.56400000001</v>
      </c>
      <c r="C136" s="46">
        <v>6520958.6849999996</v>
      </c>
      <c r="D136" s="46">
        <v>9.2842242541968041</v>
      </c>
      <c r="E136" s="46">
        <v>1076.3745218986999</v>
      </c>
      <c r="F136" s="46">
        <f>'Annual Heights'!G136-'Annual Heights'!F136</f>
        <v>-8.4800000000000182</v>
      </c>
      <c r="I136" s="46">
        <f>'Annual Heights'!J136-'Annual Heights'!I136</f>
        <v>-4.2440000000000282</v>
      </c>
      <c r="J136" s="46">
        <f>'Annual Heights'!K136-'Annual Heights'!J136</f>
        <v>-2.0760000000000218</v>
      </c>
      <c r="K136" s="46">
        <f>'Annual Heights'!L136-'Annual Heights'!K136</f>
        <v>-9.1449999999999818</v>
      </c>
      <c r="L136" s="46">
        <f>'Annual Heights'!M136-'Annual Heights'!L136</f>
        <v>-14.644999999999982</v>
      </c>
    </row>
    <row r="137" spans="1:12" x14ac:dyDescent="0.35">
      <c r="A137" s="44">
        <v>136</v>
      </c>
      <c r="B137" s="46">
        <v>539512.11399999994</v>
      </c>
      <c r="C137" s="46">
        <v>6520958.358</v>
      </c>
      <c r="D137" s="46">
        <v>8.45632479277538</v>
      </c>
      <c r="E137" s="46">
        <v>1084.8308466914752</v>
      </c>
      <c r="F137" s="46">
        <f>'Annual Heights'!G137-'Annual Heights'!F137</f>
        <v>-8.1189999999999145</v>
      </c>
      <c r="I137" s="46">
        <f>'Annual Heights'!J137-'Annual Heights'!I137</f>
        <v>1.7069999999999936</v>
      </c>
      <c r="J137" s="46">
        <f>'Annual Heights'!K137-'Annual Heights'!J137</f>
        <v>-3.3289999999999509</v>
      </c>
      <c r="K137" s="46">
        <f>'Annual Heights'!L137-'Annual Heights'!K137</f>
        <v>-8.9890000000000327</v>
      </c>
      <c r="L137" s="46">
        <f>'Annual Heights'!M137-'Annual Heights'!L137</f>
        <v>-15.992999999999938</v>
      </c>
    </row>
    <row r="138" spans="1:12" x14ac:dyDescent="0.35">
      <c r="A138" s="44">
        <v>137</v>
      </c>
      <c r="B138" s="46">
        <v>539504.228</v>
      </c>
      <c r="C138" s="46">
        <v>6520957.0319999997</v>
      </c>
      <c r="D138" s="46">
        <v>7.9967038209495156</v>
      </c>
      <c r="E138" s="46">
        <v>1092.8275505124248</v>
      </c>
      <c r="F138" s="46">
        <f>'Annual Heights'!G138-'Annual Heights'!F138</f>
        <v>-7.3439999999999372</v>
      </c>
      <c r="I138" s="46">
        <f>'Annual Heights'!J138-'Annual Heights'!I138</f>
        <v>0.42300000000000182</v>
      </c>
      <c r="J138" s="46">
        <f>'Annual Heights'!K138-'Annual Heights'!J138</f>
        <v>-4.05600000000004</v>
      </c>
      <c r="K138" s="46">
        <f>'Annual Heights'!L138-'Annual Heights'!K138</f>
        <v>-8.8700000000000045</v>
      </c>
      <c r="L138" s="46">
        <f>'Annual Heights'!M138-'Annual Heights'!L138</f>
        <v>-16.952999999999975</v>
      </c>
    </row>
    <row r="139" spans="1:12" x14ac:dyDescent="0.35">
      <c r="A139" s="44">
        <v>138</v>
      </c>
      <c r="B139" s="46">
        <v>539496.41599999997</v>
      </c>
      <c r="C139" s="46">
        <v>6520955.7300000004</v>
      </c>
      <c r="D139" s="46">
        <v>7.9197568143524357</v>
      </c>
      <c r="E139" s="46">
        <v>1100.7473073267772</v>
      </c>
      <c r="F139" s="46">
        <f>'Annual Heights'!G139-'Annual Heights'!F139</f>
        <v>-6.7799999999999727</v>
      </c>
      <c r="I139" s="46">
        <f>'Annual Heights'!J139-'Annual Heights'!I139</f>
        <v>-0.59600000000000364</v>
      </c>
      <c r="J139" s="46">
        <f>'Annual Heights'!K139-'Annual Heights'!J139</f>
        <v>-3.27800000000002</v>
      </c>
      <c r="K139" s="46">
        <f>'Annual Heights'!L139-'Annual Heights'!K139</f>
        <v>-10.269999999999982</v>
      </c>
      <c r="L139" s="46">
        <f>'Annual Heights'!M139-'Annual Heights'!L139</f>
        <v>-16.548000000000002</v>
      </c>
    </row>
    <row r="140" spans="1:12" x14ac:dyDescent="0.35">
      <c r="A140" s="44">
        <v>139</v>
      </c>
      <c r="B140" s="46">
        <v>539487.75300000003</v>
      </c>
      <c r="C140" s="46">
        <v>6520954.7410000004</v>
      </c>
      <c r="D140" s="46">
        <v>8.7192711850886635</v>
      </c>
      <c r="E140" s="46">
        <v>1109.4665785118659</v>
      </c>
      <c r="F140" s="46">
        <f>'Annual Heights'!G140-'Annual Heights'!F140</f>
        <v>-5.08400000000006</v>
      </c>
      <c r="I140" s="46">
        <f>'Annual Heights'!J140-'Annual Heights'!I140</f>
        <v>-1.1699999999999591</v>
      </c>
      <c r="J140" s="46">
        <f>'Annual Heights'!K140-'Annual Heights'!J140</f>
        <v>-2.7369999999999663</v>
      </c>
      <c r="K140" s="46">
        <f>'Annual Heights'!L140-'Annual Heights'!K140</f>
        <v>-11.563000000000102</v>
      </c>
      <c r="L140" s="46">
        <f>'Annual Heights'!M140-'Annual Heights'!L140</f>
        <v>-16.348999999999933</v>
      </c>
    </row>
    <row r="141" spans="1:12" x14ac:dyDescent="0.35">
      <c r="A141" s="44">
        <v>140</v>
      </c>
      <c r="B141" s="46">
        <v>539474.06599999999</v>
      </c>
      <c r="C141" s="46">
        <v>6520954.3339999998</v>
      </c>
      <c r="D141" s="46">
        <v>13.693049989006189</v>
      </c>
      <c r="E141" s="46">
        <v>1123.159628500872</v>
      </c>
      <c r="F141" s="46">
        <f>'Annual Heights'!G141-'Annual Heights'!F141</f>
        <v>-2.6370000000000573</v>
      </c>
      <c r="I141" s="46">
        <f>'Annual Heights'!J141-'Annual Heights'!I141</f>
        <v>-1.7810000000000628</v>
      </c>
      <c r="J141" s="46">
        <f>'Annual Heights'!K141-'Annual Heights'!J141</f>
        <v>-2.37399999999991</v>
      </c>
      <c r="K141" s="46">
        <f>'Annual Heights'!L141-'Annual Heights'!K141</f>
        <v>-12.854000000000042</v>
      </c>
      <c r="L141" s="46">
        <f>'Annual Heights'!M141-'Annual Heights'!L141</f>
        <v>-15.989000000000033</v>
      </c>
    </row>
    <row r="142" spans="1:12" x14ac:dyDescent="0.35">
      <c r="A142" s="44">
        <v>141</v>
      </c>
      <c r="B142" s="46">
        <v>539466.70600000001</v>
      </c>
      <c r="C142" s="46">
        <v>6520951.2999999998</v>
      </c>
      <c r="D142" s="46">
        <v>7.960826338999234</v>
      </c>
      <c r="E142" s="46">
        <v>1131.1204548398712</v>
      </c>
      <c r="F142" s="46">
        <f>'Annual Heights'!G142-'Annual Heights'!F142</f>
        <v>-1.4619999999999891</v>
      </c>
      <c r="I142" s="46">
        <f>'Annual Heights'!J142-'Annual Heights'!I142</f>
        <v>-1.8730000000000473</v>
      </c>
      <c r="J142" s="46">
        <f>'Annual Heights'!K142-'Annual Heights'!J142</f>
        <v>-2.2400000000000091</v>
      </c>
      <c r="K142" s="46">
        <f>'Annual Heights'!L142-'Annual Heights'!K142</f>
        <v>-13.346000000000004</v>
      </c>
      <c r="L142" s="46">
        <f>'Annual Heights'!M142-'Annual Heights'!L142</f>
        <v>-16.225999999999999</v>
      </c>
    </row>
    <row r="143" spans="1:12" x14ac:dyDescent="0.35">
      <c r="A143" s="44">
        <v>142</v>
      </c>
      <c r="B143" s="46">
        <v>539453.06900000002</v>
      </c>
      <c r="C143" s="46">
        <v>6520946.5039999997</v>
      </c>
      <c r="D143" s="46">
        <v>14.455773414125145</v>
      </c>
      <c r="E143" s="46">
        <v>1145.5762282539963</v>
      </c>
      <c r="F143" s="46">
        <f>'Annual Heights'!G143-'Annual Heights'!F143</f>
        <v>-1.8510000000001128</v>
      </c>
      <c r="I143" s="46">
        <f>'Annual Heights'!J143-'Annual Heights'!I143</f>
        <v>-2</v>
      </c>
      <c r="J143" s="46">
        <f>'Annual Heights'!K143-'Annual Heights'!J143</f>
        <v>-2.1470000000000482</v>
      </c>
      <c r="K143" s="46">
        <f>'Annual Heights'!L143-'Annual Heights'!K143</f>
        <v>-13.822000000000003</v>
      </c>
      <c r="L143" s="46">
        <f>'Annual Heights'!M143-'Annual Heights'!L143</f>
        <v>-16.616999999999962</v>
      </c>
    </row>
    <row r="144" spans="1:12" x14ac:dyDescent="0.35">
      <c r="A144" s="44">
        <v>143</v>
      </c>
      <c r="B144" s="46">
        <v>539442.27500000002</v>
      </c>
      <c r="C144" s="46">
        <v>6520936.5199999996</v>
      </c>
      <c r="D144" s="46">
        <v>14.703424499187294</v>
      </c>
      <c r="E144" s="46">
        <v>1160.2796527531837</v>
      </c>
      <c r="F144" s="46">
        <f>'Annual Heights'!G144-'Annual Heights'!F144</f>
        <v>-3.5989999999999327</v>
      </c>
      <c r="I144" s="46">
        <f>'Annual Heights'!J144-'Annual Heights'!I144</f>
        <v>-1.8900000000001</v>
      </c>
      <c r="J144" s="46">
        <f>'Annual Heights'!K144-'Annual Heights'!J144</f>
        <v>-1.5889999999999418</v>
      </c>
      <c r="K144" s="46">
        <f>'Annual Heights'!L144-'Annual Heights'!K144</f>
        <v>-14.865999999999985</v>
      </c>
      <c r="L144" s="46">
        <f>'Annual Heights'!M144-'Annual Heights'!L144</f>
        <v>-15.956999999999994</v>
      </c>
    </row>
    <row r="145" spans="1:13" x14ac:dyDescent="0.35">
      <c r="A145" s="44">
        <v>144</v>
      </c>
      <c r="B145" s="46">
        <v>539430.68400000001</v>
      </c>
      <c r="C145" s="46">
        <v>6520926.398</v>
      </c>
      <c r="D145" s="46">
        <v>15.388507562151396</v>
      </c>
      <c r="E145" s="46">
        <v>1175.6681603153349</v>
      </c>
      <c r="F145" s="46">
        <f>'Annual Heights'!G145-'Annual Heights'!F145</f>
        <v>-4.9220000000000255</v>
      </c>
      <c r="I145" s="46">
        <f>'Annual Heights'!J145-'Annual Heights'!I145</f>
        <v>-2.94500000000005</v>
      </c>
      <c r="J145" s="46">
        <f>'Annual Heights'!K145-'Annual Heights'!J145</f>
        <v>-1.3719999999999573</v>
      </c>
      <c r="K145" s="46">
        <f>'Annual Heights'!L145-'Annual Heights'!K145</f>
        <v>-14.754000000000019</v>
      </c>
      <c r="L145" s="46">
        <f>'Annual Heights'!M145-'Annual Heights'!L145</f>
        <v>-16.350000000000023</v>
      </c>
    </row>
    <row r="146" spans="1:13" x14ac:dyDescent="0.35">
      <c r="A146" s="44">
        <v>145</v>
      </c>
      <c r="B146" s="46">
        <v>539417.50899999996</v>
      </c>
      <c r="C146" s="46">
        <v>6520917.1430000002</v>
      </c>
      <c r="D146" s="46">
        <v>16.100796564119378</v>
      </c>
      <c r="E146" s="46">
        <v>1191.7689568794544</v>
      </c>
      <c r="F146" s="46">
        <f>'Annual Heights'!G146-'Annual Heights'!F146</f>
        <v>-5.8460000000000036</v>
      </c>
      <c r="I146" s="46">
        <f>'Annual Heights'!J146-'Annual Heights'!I146</f>
        <v>-3.3440000000000509</v>
      </c>
      <c r="J146" s="46">
        <f>'Annual Heights'!K146-'Annual Heights'!J146</f>
        <v>-0.97599999999999909</v>
      </c>
      <c r="K146" s="46">
        <f>'Annual Heights'!L146-'Annual Heights'!K146</f>
        <v>-14.477999999999952</v>
      </c>
      <c r="L146" s="46">
        <f>'Annual Heights'!M146-'Annual Heights'!L146</f>
        <v>-15.666000000000054</v>
      </c>
      <c r="M146" s="46">
        <f>'Annual Heights'!$N$146-'Annual Heights'!$M$146</f>
        <v>-28.62399999999991</v>
      </c>
    </row>
    <row r="147" spans="1:13" x14ac:dyDescent="0.35">
      <c r="A147" s="44">
        <v>146</v>
      </c>
      <c r="B147" s="46">
        <v>539403.75899999996</v>
      </c>
      <c r="C147" s="46">
        <v>6520908.7010000004</v>
      </c>
      <c r="D147" s="46">
        <v>16.134740902683543</v>
      </c>
      <c r="E147" s="46">
        <v>1207.9036977821379</v>
      </c>
      <c r="F147" s="46">
        <f>'Annual Heights'!G147-'Annual Heights'!F147</f>
        <v>-7.0040000000001328</v>
      </c>
      <c r="I147" s="46">
        <f>'Annual Heights'!J147-'Annual Heights'!I147</f>
        <v>-3.8669999999999618</v>
      </c>
      <c r="J147" s="46">
        <f>'Annual Heights'!K147-'Annual Heights'!J147</f>
        <v>-0.16600000000005366</v>
      </c>
      <c r="K147" s="46">
        <f>'Annual Heights'!L147-'Annual Heights'!K147</f>
        <v>-13.244999999999891</v>
      </c>
      <c r="L147" s="46">
        <f>'Annual Heights'!M147-'Annual Heights'!L147</f>
        <v>-14.974000000000046</v>
      </c>
      <c r="M147" s="46">
        <f>'Annual Heights'!$N$147-'Annual Heights'!$M$147</f>
        <v>-29.150999999999954</v>
      </c>
    </row>
    <row r="148" spans="1:13" x14ac:dyDescent="0.35">
      <c r="A148" s="44">
        <v>147</v>
      </c>
      <c r="B148" s="46">
        <v>539387.42500000005</v>
      </c>
      <c r="C148" s="46">
        <v>6520905.0480000004</v>
      </c>
      <c r="D148" s="46">
        <v>16.73750175494364</v>
      </c>
      <c r="E148" s="46">
        <v>1224.6411995370815</v>
      </c>
      <c r="F148" s="46">
        <f>'Annual Heights'!G148-'Annual Heights'!F148</f>
        <v>-7.8029999999999973</v>
      </c>
      <c r="I148" s="46">
        <f>'Annual Heights'!J148-'Annual Heights'!I148</f>
        <v>-4.8629999999999427</v>
      </c>
      <c r="J148" s="46">
        <f>'Annual Heights'!K148-'Annual Heights'!J148</f>
        <v>0.35199999999997544</v>
      </c>
      <c r="K148" s="46">
        <f>'Annual Heights'!L148-'Annual Heights'!K148</f>
        <v>-11.55600000000004</v>
      </c>
      <c r="L148" s="46">
        <f>'Annual Heights'!M148-'Annual Heights'!L148</f>
        <v>-14.641999999999939</v>
      </c>
    </row>
    <row r="149" spans="1:13" x14ac:dyDescent="0.35">
      <c r="A149" s="44">
        <v>148</v>
      </c>
      <c r="B149" s="46">
        <v>539371.81200000003</v>
      </c>
      <c r="C149" s="46">
        <v>6520901.0140000004</v>
      </c>
      <c r="D149" s="46">
        <v>16.125722464443502</v>
      </c>
      <c r="E149" s="46">
        <v>1240.766922001525</v>
      </c>
      <c r="F149" s="46">
        <f>'Annual Heights'!G149-'Annual Heights'!F149</f>
        <v>-8.3380000000000791</v>
      </c>
      <c r="I149" s="46">
        <f>'Annual Heights'!J149-'Annual Heights'!I149</f>
        <v>-5.4660000000000082</v>
      </c>
      <c r="J149" s="46">
        <f>'Annual Heights'!K149-'Annual Heights'!J149</f>
        <v>1.5860000000000127</v>
      </c>
      <c r="K149" s="46">
        <f>'Annual Heights'!L149-'Annual Heights'!K149</f>
        <v>-10.180000000000064</v>
      </c>
      <c r="L149" s="46">
        <f>'Annual Heights'!M149-'Annual Heights'!L149</f>
        <v>-14.907000000000039</v>
      </c>
    </row>
    <row r="150" spans="1:13" x14ac:dyDescent="0.35">
      <c r="A150" s="44">
        <v>149</v>
      </c>
      <c r="B150" s="46">
        <v>539354.08400000003</v>
      </c>
      <c r="C150" s="46">
        <v>6520900.4330000002</v>
      </c>
      <c r="D150" s="46">
        <v>17.737518005639235</v>
      </c>
      <c r="E150" s="46">
        <v>1258.5044400071642</v>
      </c>
      <c r="F150" s="46">
        <f>'Annual Heights'!G150-'Annual Heights'!F150</f>
        <v>-9.91599999999994</v>
      </c>
      <c r="I150" s="46">
        <f>'Annual Heights'!J150-'Annual Heights'!I150</f>
        <v>-2.8899999999999864</v>
      </c>
      <c r="J150" s="46">
        <f>'Annual Heights'!K150-'Annual Heights'!J150</f>
        <v>0.85900000000003729</v>
      </c>
      <c r="K150" s="46">
        <f>'Annual Heights'!L150-'Annual Heights'!K150</f>
        <v>-9.6130000000000564</v>
      </c>
      <c r="L150" s="46">
        <f>'Annual Heights'!M150-'Annual Heights'!L150</f>
        <v>-17.410999999999945</v>
      </c>
    </row>
    <row r="151" spans="1:13" x14ac:dyDescent="0.35">
      <c r="A151" s="44">
        <v>150</v>
      </c>
      <c r="B151" s="46">
        <v>539338.28099999996</v>
      </c>
      <c r="C151" s="46">
        <v>6520898.0020000003</v>
      </c>
      <c r="D151" s="46">
        <v>15.988888954572294</v>
      </c>
      <c r="E151" s="46">
        <v>1274.4933289617366</v>
      </c>
      <c r="F151" s="46">
        <f>'Annual Heights'!G151-'Annual Heights'!F151</f>
        <v>-8.7699999999999818</v>
      </c>
      <c r="I151" s="46">
        <f>'Annual Heights'!J151-'Annual Heights'!I151</f>
        <v>-3.1499999999999773</v>
      </c>
      <c r="J151" s="46">
        <f>'Annual Heights'!K151-'Annual Heights'!J151</f>
        <v>0.3449999999999136</v>
      </c>
      <c r="K151" s="46">
        <f>'Annual Heights'!L151-'Annual Heights'!K151</f>
        <v>-11.409999999999968</v>
      </c>
      <c r="L151" s="46">
        <f>'Annual Heights'!M151-'Annual Heights'!L151</f>
        <v>-17.255999999999972</v>
      </c>
    </row>
    <row r="152" spans="1:13" x14ac:dyDescent="0.35">
      <c r="A152" s="44">
        <v>151</v>
      </c>
      <c r="B152" s="46">
        <v>539322.70700000005</v>
      </c>
      <c r="C152" s="46">
        <v>6520894.0130000003</v>
      </c>
      <c r="D152" s="46">
        <v>16.076740869888575</v>
      </c>
      <c r="E152" s="46">
        <v>1290.5700698316252</v>
      </c>
      <c r="F152" s="46">
        <f>'Annual Heights'!G152-'Annual Heights'!F152</f>
        <v>-6.5260000000000673</v>
      </c>
      <c r="I152" s="46">
        <f>'Annual Heights'!J152-'Annual Heights'!I152</f>
        <v>-3.3799999999999955</v>
      </c>
      <c r="J152" s="46">
        <f>'Annual Heights'!K152-'Annual Heights'!J152</f>
        <v>-0.20199999999999818</v>
      </c>
      <c r="K152" s="46">
        <f>'Annual Heights'!L152-'Annual Heights'!K152</f>
        <v>-12.861999999999966</v>
      </c>
      <c r="L152" s="46">
        <f>'Annual Heights'!M152-'Annual Heights'!L152</f>
        <v>-17.248000000000047</v>
      </c>
    </row>
    <row r="153" spans="1:13" x14ac:dyDescent="0.35">
      <c r="A153" s="44">
        <v>152</v>
      </c>
      <c r="B153" s="46">
        <v>539305.77599999995</v>
      </c>
      <c r="C153" s="46">
        <v>6520891.1699999999</v>
      </c>
      <c r="D153" s="46">
        <v>17.168034541125891</v>
      </c>
      <c r="E153" s="46">
        <v>1307.7381043727512</v>
      </c>
      <c r="F153" s="46">
        <f>'Annual Heights'!G153-'Annual Heights'!F153</f>
        <v>-3.8849999999999909</v>
      </c>
      <c r="I153" s="46">
        <f>'Annual Heights'!J153-'Annual Heights'!I153</f>
        <v>-3.4710000000000036</v>
      </c>
      <c r="J153" s="46">
        <f>'Annual Heights'!K153-'Annual Heights'!J153</f>
        <v>-0.97599999999999909</v>
      </c>
      <c r="K153" s="46">
        <f>'Annual Heights'!L153-'Annual Heights'!K153</f>
        <v>-13.447000000000003</v>
      </c>
      <c r="L153" s="46">
        <f>'Annual Heights'!M153-'Annual Heights'!L153</f>
        <v>-17.970000000000027</v>
      </c>
    </row>
    <row r="154" spans="1:13" x14ac:dyDescent="0.35">
      <c r="A154" s="44">
        <v>153</v>
      </c>
      <c r="B154" s="46">
        <v>539293.35</v>
      </c>
      <c r="C154" s="46">
        <v>6520881.9900000002</v>
      </c>
      <c r="D154" s="46">
        <v>15.449203086048575</v>
      </c>
      <c r="E154" s="46">
        <v>1323.1873074587998</v>
      </c>
      <c r="F154" s="46">
        <f>'Annual Heights'!G154-'Annual Heights'!F154</f>
        <v>-3.6680000000000064</v>
      </c>
      <c r="I154" s="46">
        <f>'Annual Heights'!J154-'Annual Heights'!I154</f>
        <v>-3.6779999999999973</v>
      </c>
      <c r="J154" s="46">
        <f>'Annual Heights'!K154-'Annual Heights'!J154</f>
        <v>-0.81100000000003547</v>
      </c>
      <c r="K154" s="46">
        <f>'Annual Heights'!L154-'Annual Heights'!K154</f>
        <v>-13.798999999999978</v>
      </c>
      <c r="L154" s="46">
        <f>'Annual Heights'!M154-'Annual Heights'!L154</f>
        <v>-17.644000000000005</v>
      </c>
    </row>
    <row r="155" spans="1:13" x14ac:dyDescent="0.35">
      <c r="A155" s="44">
        <v>154</v>
      </c>
      <c r="B155" s="46">
        <v>539284.64399999997</v>
      </c>
      <c r="C155" s="46">
        <v>6520868.7039999999</v>
      </c>
      <c r="D155" s="46">
        <v>15.884339205910088</v>
      </c>
      <c r="E155" s="46">
        <v>1339.0716466647098</v>
      </c>
      <c r="F155" s="46">
        <f>'Annual Heights'!G155-'Annual Heights'!F155</f>
        <v>-4.3650000000000091</v>
      </c>
      <c r="I155" s="46">
        <f>'Annual Heights'!J155-'Annual Heights'!I155</f>
        <v>-3.2200000000000273</v>
      </c>
      <c r="J155" s="46">
        <f>'Annual Heights'!K155-'Annual Heights'!J155</f>
        <v>-1.3720000000000709</v>
      </c>
      <c r="K155" s="46">
        <f>'Annual Heights'!L155-'Annual Heights'!K155</f>
        <v>-14.412999999999897</v>
      </c>
      <c r="L155" s="46">
        <f>'Annual Heights'!M155-'Annual Heights'!L155</f>
        <v>-16.387000000000057</v>
      </c>
    </row>
    <row r="156" spans="1:13" x14ac:dyDescent="0.35">
      <c r="A156" s="44">
        <v>155</v>
      </c>
      <c r="B156" s="46">
        <v>539275.01699999999</v>
      </c>
      <c r="C156" s="46">
        <v>6520859.0930000003</v>
      </c>
      <c r="D156" s="46">
        <v>13.603324960879274</v>
      </c>
      <c r="E156" s="46">
        <v>1352.674971625589</v>
      </c>
      <c r="F156" s="46">
        <f>'Annual Heights'!G156-'Annual Heights'!F156</f>
        <v>-4.5639999999999645</v>
      </c>
      <c r="I156" s="46">
        <f>'Annual Heights'!J156-'Annual Heights'!I156</f>
        <v>-2.7129999999999654</v>
      </c>
      <c r="J156" s="46">
        <f>'Annual Heights'!K156-'Annual Heights'!J156</f>
        <v>-1.90300000000002</v>
      </c>
      <c r="K156" s="46">
        <f>'Annual Heights'!L156-'Annual Heights'!K156</f>
        <v>-13.894000000000005</v>
      </c>
      <c r="L156" s="46">
        <f>'Annual Heights'!M156-'Annual Heights'!L156</f>
        <v>-15.82000000000005</v>
      </c>
    </row>
    <row r="157" spans="1:13" x14ac:dyDescent="0.35">
      <c r="A157" s="44">
        <v>156</v>
      </c>
      <c r="B157" s="46">
        <v>539263.24399999995</v>
      </c>
      <c r="C157" s="46">
        <v>6520850.3839999996</v>
      </c>
      <c r="D157" s="46">
        <v>14.644118615122265</v>
      </c>
      <c r="E157" s="46">
        <v>1367.3190902407114</v>
      </c>
      <c r="F157" s="46">
        <f>'Annual Heights'!G157-'Annual Heights'!F157</f>
        <v>-5.6900000000000546</v>
      </c>
      <c r="I157" s="46">
        <f>'Annual Heights'!J157-'Annual Heights'!I157</f>
        <v>-3.5249999999999773</v>
      </c>
      <c r="J157" s="46">
        <f>'Annual Heights'!K157-'Annual Heights'!J157</f>
        <v>-1.9619999999999891</v>
      </c>
      <c r="K157" s="46">
        <f>'Annual Heights'!L157-'Annual Heights'!K157</f>
        <v>-13.158999999999992</v>
      </c>
      <c r="L157" s="46">
        <f>'Annual Heights'!M157-'Annual Heights'!L157</f>
        <v>-14.682000000000016</v>
      </c>
    </row>
    <row r="158" spans="1:13" x14ac:dyDescent="0.35">
      <c r="A158" s="44">
        <v>157</v>
      </c>
      <c r="B158" s="46">
        <v>539249.00600000005</v>
      </c>
      <c r="C158" s="46">
        <v>6520842.8289999999</v>
      </c>
      <c r="D158" s="46">
        <v>16.11827127804116</v>
      </c>
      <c r="E158" s="46">
        <v>1383.4373615187526</v>
      </c>
      <c r="F158" s="46">
        <f>'Annual Heights'!G158-'Annual Heights'!F158</f>
        <v>-5.8990000000000009</v>
      </c>
      <c r="I158" s="46">
        <f>'Annual Heights'!J158-'Annual Heights'!I158</f>
        <v>-3.45799999999997</v>
      </c>
      <c r="J158" s="46">
        <f>'Annual Heights'!K158-'Annual Heights'!J158</f>
        <v>-2.3669999999999618</v>
      </c>
      <c r="K158" s="46">
        <f>'Annual Heights'!L158-'Annual Heights'!K158</f>
        <v>-12.1400000000001</v>
      </c>
      <c r="L158" s="46">
        <f>'Annual Heights'!M158-'Annual Heights'!L158</f>
        <v>-13.780999999999949</v>
      </c>
    </row>
    <row r="159" spans="1:13" x14ac:dyDescent="0.35">
      <c r="A159" s="44">
        <v>158</v>
      </c>
      <c r="B159" s="46">
        <v>539234.22600000002</v>
      </c>
      <c r="C159" s="46">
        <v>6520837.3449999997</v>
      </c>
      <c r="D159" s="46">
        <v>15.764601358826217</v>
      </c>
      <c r="E159" s="46">
        <v>1399.2019628775788</v>
      </c>
      <c r="F159" s="46">
        <f>'Annual Heights'!G159-'Annual Heights'!F159</f>
        <v>-7.0339999999999918</v>
      </c>
      <c r="I159" s="46">
        <f>'Annual Heights'!J159-'Annual Heights'!I159</f>
        <v>-3.0660000000000309</v>
      </c>
      <c r="J159" s="46">
        <f>'Annual Heights'!K159-'Annual Heights'!J159</f>
        <v>-2.7530000000000427</v>
      </c>
      <c r="K159" s="46">
        <f>'Annual Heights'!L159-'Annual Heights'!K159</f>
        <v>-11.240999999999985</v>
      </c>
      <c r="L159" s="46">
        <f>'Annual Heights'!M159-'Annual Heights'!L159</f>
        <v>-13.924999999999955</v>
      </c>
    </row>
    <row r="160" spans="1:13" x14ac:dyDescent="0.35">
      <c r="A160" s="44">
        <v>159</v>
      </c>
      <c r="B160" s="46">
        <v>539219.29599999997</v>
      </c>
      <c r="C160" s="46">
        <v>6520835.9510000004</v>
      </c>
      <c r="D160" s="46">
        <v>14.994937012199356</v>
      </c>
      <c r="E160" s="46">
        <v>1414.1968998897783</v>
      </c>
      <c r="F160" s="46">
        <f>'Annual Heights'!G160-'Annual Heights'!F160</f>
        <v>-7.1790000000000873</v>
      </c>
      <c r="I160" s="46">
        <f>'Annual Heights'!J160-'Annual Heights'!I160</f>
        <v>-3.0989999999999327</v>
      </c>
      <c r="J160" s="46">
        <f>'Annual Heights'!K160-'Annual Heights'!J160</f>
        <v>-2.8210000000000264</v>
      </c>
      <c r="K160" s="46">
        <f>'Annual Heights'!L160-'Annual Heights'!K160</f>
        <v>-10.578999999999951</v>
      </c>
      <c r="L160" s="46">
        <f>'Annual Heights'!M160-'Annual Heights'!L160</f>
        <v>-13.963000000000079</v>
      </c>
    </row>
    <row r="161" spans="1:12" x14ac:dyDescent="0.35">
      <c r="A161" s="44">
        <v>160</v>
      </c>
      <c r="B161" s="46">
        <v>539204.24100000004</v>
      </c>
      <c r="C161" s="46">
        <v>6520833.0959999999</v>
      </c>
      <c r="D161" s="46">
        <v>15.323317199633687</v>
      </c>
      <c r="E161" s="46">
        <v>1429.520217089412</v>
      </c>
      <c r="F161" s="46">
        <f>'Annual Heights'!G161-'Annual Heights'!F161</f>
        <v>-6.3400000000000318</v>
      </c>
      <c r="I161" s="46">
        <f>'Annual Heights'!J161-'Annual Heights'!I161</f>
        <v>-2.7859999999999445</v>
      </c>
      <c r="J161" s="46">
        <f>'Annual Heights'!K161-'Annual Heights'!J161</f>
        <v>-3.1790000000000873</v>
      </c>
      <c r="K161" s="46">
        <f>'Annual Heights'!L161-'Annual Heights'!K161</f>
        <v>-9.7889999999999873</v>
      </c>
      <c r="L161" s="46">
        <f>'Annual Heights'!M161-'Annual Heights'!L161</f>
        <v>-15.064999999999941</v>
      </c>
    </row>
    <row r="162" spans="1:12" x14ac:dyDescent="0.35">
      <c r="A162" s="44">
        <v>161</v>
      </c>
      <c r="B162" s="46">
        <v>539188.18900000001</v>
      </c>
      <c r="C162" s="46">
        <v>6520830.1359999999</v>
      </c>
      <c r="D162" s="46">
        <v>16.322631650582167</v>
      </c>
      <c r="E162" s="46">
        <v>1445.8428487399942</v>
      </c>
      <c r="F162" s="46">
        <f>'Annual Heights'!G162-'Annual Heights'!F162</f>
        <v>-6.0649999999999409</v>
      </c>
      <c r="I162" s="46">
        <f>'Annual Heights'!J162-'Annual Heights'!I162</f>
        <v>-2.4980000000000473</v>
      </c>
      <c r="J162" s="46">
        <f>'Annual Heights'!K162-'Annual Heights'!J162</f>
        <v>-2.3029999999999973</v>
      </c>
      <c r="K162" s="46">
        <f>'Annual Heights'!L162-'Annual Heights'!K162</f>
        <v>-9.7579999999999245</v>
      </c>
      <c r="L162" s="46">
        <f>'Annual Heights'!M162-'Annual Heights'!L162</f>
        <v>-15.91700000000003</v>
      </c>
    </row>
    <row r="163" spans="1:12" x14ac:dyDescent="0.35">
      <c r="A163" s="44">
        <v>162</v>
      </c>
      <c r="B163" s="46">
        <v>539175.13699999999</v>
      </c>
      <c r="C163" s="46">
        <v>6520824.5719999997</v>
      </c>
      <c r="D163" s="46">
        <v>14.188474195747492</v>
      </c>
      <c r="E163" s="46">
        <v>1460.0313229357416</v>
      </c>
      <c r="F163" s="46">
        <f>'Annual Heights'!G163-'Annual Heights'!F163</f>
        <v>-6.1970000000000027</v>
      </c>
      <c r="I163" s="46">
        <f>'Annual Heights'!J163-'Annual Heights'!I163</f>
        <v>-2.5599999999999454</v>
      </c>
      <c r="J163" s="46">
        <f>'Annual Heights'!K163-'Annual Heights'!J163</f>
        <v>-2.1929999999999836</v>
      </c>
      <c r="K163" s="46">
        <f>'Annual Heights'!L163-'Annual Heights'!K163</f>
        <v>-10.551000000000045</v>
      </c>
      <c r="L163" s="46">
        <f>'Annual Heights'!M163-'Annual Heights'!L163</f>
        <v>-16.697000000000003</v>
      </c>
    </row>
    <row r="164" spans="1:12" x14ac:dyDescent="0.35">
      <c r="A164" s="44">
        <v>163</v>
      </c>
      <c r="B164" s="46">
        <v>539161.56299999997</v>
      </c>
      <c r="C164" s="46">
        <v>6520820.9129999997</v>
      </c>
      <c r="D164" s="46">
        <v>14.058511905621369</v>
      </c>
      <c r="E164" s="46">
        <v>1474.089834841363</v>
      </c>
      <c r="F164" s="46">
        <f>'Annual Heights'!G164-'Annual Heights'!F164</f>
        <v>-5.4500000000000455</v>
      </c>
      <c r="I164" s="46">
        <f>'Annual Heights'!J164-'Annual Heights'!I164</f>
        <v>-2.5890000000000555</v>
      </c>
      <c r="J164" s="46">
        <f>'Annual Heights'!K164-'Annual Heights'!J164</f>
        <v>-2.2169999999999845</v>
      </c>
      <c r="K164" s="46">
        <f>'Annual Heights'!L164-'Annual Heights'!K164</f>
        <v>-10.966999999999985</v>
      </c>
      <c r="L164" s="46">
        <f>'Annual Heights'!M164-'Annual Heights'!L164</f>
        <v>-16.812000000000012</v>
      </c>
    </row>
    <row r="165" spans="1:12" x14ac:dyDescent="0.35">
      <c r="A165" s="44">
        <v>164</v>
      </c>
      <c r="B165" s="46">
        <v>539141.60100000002</v>
      </c>
      <c r="C165" s="46">
        <v>6520818.4900000002</v>
      </c>
      <c r="D165" s="46">
        <v>20.108514937587167</v>
      </c>
      <c r="E165" s="46">
        <v>1494.1983497789502</v>
      </c>
      <c r="F165" s="46">
        <f>'Annual Heights'!G165-'Annual Heights'!F165</f>
        <v>-5.5679999999999836</v>
      </c>
      <c r="I165" s="46">
        <f>'Annual Heights'!J165-'Annual Heights'!I165</f>
        <v>-2.2690000000000055</v>
      </c>
      <c r="J165" s="46">
        <f>'Annual Heights'!K165-'Annual Heights'!J165</f>
        <v>-1.3460000000000036</v>
      </c>
    </row>
    <row r="166" spans="1:12" x14ac:dyDescent="0.35">
      <c r="A166" s="44">
        <v>165</v>
      </c>
      <c r="B166" s="46">
        <v>539127.10900000005</v>
      </c>
      <c r="C166" s="46">
        <v>6520810.8899999997</v>
      </c>
      <c r="D166" s="46">
        <v>16.363925690603796</v>
      </c>
      <c r="E166" s="46">
        <v>1510.5622754695539</v>
      </c>
      <c r="F166" s="46">
        <f>'Annual Heights'!G166-'Annual Heights'!F166</f>
        <v>-5.9020000000000437</v>
      </c>
      <c r="I166" s="46">
        <f>'Annual Heights'!J166-'Annual Heights'!I166</f>
        <v>-2.375</v>
      </c>
      <c r="J166" s="46">
        <f>'Annual Heights'!K166-'Annual Heights'!J166</f>
        <v>-1.7589999999999009</v>
      </c>
      <c r="K166" s="46">
        <f>'Annual Heights'!L166-'Annual Heights'!K166</f>
        <v>-13.171000000000049</v>
      </c>
      <c r="L166" s="46">
        <f>'Annual Heights'!M166-'Annual Heights'!L166</f>
        <v>-16.722999999999956</v>
      </c>
    </row>
    <row r="167" spans="1:12" x14ac:dyDescent="0.35">
      <c r="A167" s="44">
        <v>166</v>
      </c>
      <c r="B167" s="46">
        <v>539112.005</v>
      </c>
      <c r="C167" s="46">
        <v>6520805.9989999998</v>
      </c>
      <c r="D167" s="46">
        <v>15.876167579105573</v>
      </c>
      <c r="E167" s="46">
        <v>1526.4384430486596</v>
      </c>
      <c r="F167" s="46">
        <f>'Annual Heights'!G167-'Annual Heights'!F167</f>
        <v>-5.86099999999999</v>
      </c>
      <c r="I167" s="46">
        <f>'Annual Heights'!J167-'Annual Heights'!I167</f>
        <v>-2.3630000000000564</v>
      </c>
      <c r="J167" s="46">
        <f>'Annual Heights'!K167-'Annual Heights'!J167</f>
        <v>-1.9890000000000327</v>
      </c>
      <c r="K167" s="46">
        <f>'Annual Heights'!L167-'Annual Heights'!K167</f>
        <v>-13.858999999999924</v>
      </c>
      <c r="L167" s="46">
        <f>'Annual Heights'!M167-'Annual Heights'!L167</f>
        <v>-16.002000000000066</v>
      </c>
    </row>
    <row r="168" spans="1:12" x14ac:dyDescent="0.35">
      <c r="A168" s="44">
        <v>167</v>
      </c>
      <c r="B168" s="46">
        <v>539095.64800000004</v>
      </c>
      <c r="C168" s="46">
        <v>6520804.5930000003</v>
      </c>
      <c r="D168" s="46">
        <v>16.41731661987626</v>
      </c>
      <c r="E168" s="46">
        <v>1542.8557596685359</v>
      </c>
      <c r="F168" s="46">
        <f>'Annual Heights'!G168-'Annual Heights'!F168</f>
        <v>-5.77800000000002</v>
      </c>
      <c r="I168" s="46">
        <f>'Annual Heights'!J168-'Annual Heights'!I168</f>
        <v>-2.4389999999999645</v>
      </c>
      <c r="J168" s="46">
        <f>'Annual Heights'!K168-'Annual Heights'!J168</f>
        <v>-2.4759999999999991</v>
      </c>
      <c r="K168" s="46">
        <f>'Annual Heights'!L168-'Annual Heights'!K168</f>
        <v>-13.633000000000038</v>
      </c>
      <c r="L168" s="46">
        <f>'Annual Heights'!M168-'Annual Heights'!L168</f>
        <v>-16.025999999999954</v>
      </c>
    </row>
    <row r="169" spans="1:12" x14ac:dyDescent="0.35">
      <c r="A169" s="44">
        <v>168</v>
      </c>
      <c r="B169" s="46">
        <v>539080.93700000003</v>
      </c>
      <c r="C169" s="46">
        <v>6520803.1459999997</v>
      </c>
      <c r="D169" s="46">
        <v>14.781993438035094</v>
      </c>
      <c r="E169" s="46">
        <v>1557.6377531065709</v>
      </c>
      <c r="F169" s="46">
        <f>'Annual Heights'!G169-'Annual Heights'!F169</f>
        <v>-5.4610000000000127</v>
      </c>
      <c r="I169" s="46">
        <f>'Annual Heights'!J169-'Annual Heights'!I169</f>
        <v>-2.9209999999999354</v>
      </c>
      <c r="J169" s="46">
        <f>'Annual Heights'!K169-'Annual Heights'!J169</f>
        <v>-2.5510000000000446</v>
      </c>
      <c r="K169" s="46">
        <f>'Annual Heights'!L169-'Annual Heights'!K169</f>
        <v>-13.173000000000002</v>
      </c>
      <c r="L169" s="46">
        <f>'Annual Heights'!M169-'Annual Heights'!L169</f>
        <v>-15.73599999999999</v>
      </c>
    </row>
    <row r="170" spans="1:12" x14ac:dyDescent="0.35">
      <c r="A170" s="44">
        <v>169</v>
      </c>
      <c r="B170" s="46">
        <v>539064.91299999994</v>
      </c>
      <c r="C170" s="46">
        <v>6520803.0729999999</v>
      </c>
      <c r="D170" s="46">
        <v>16.024166281056065</v>
      </c>
      <c r="E170" s="46">
        <v>1573.661919387627</v>
      </c>
      <c r="F170" s="46">
        <f>'Annual Heights'!G170-'Annual Heights'!F170</f>
        <v>-5.1559999999999491</v>
      </c>
      <c r="I170" s="46">
        <f>'Annual Heights'!J170-'Annual Heights'!I170</f>
        <v>-3.1119999999999663</v>
      </c>
      <c r="J170" s="46">
        <f>'Annual Heights'!K170-'Annual Heights'!J170</f>
        <v>-2.3279999999999745</v>
      </c>
      <c r="K170" s="46">
        <f>'Annual Heights'!L170-'Annual Heights'!K170</f>
        <v>-12.09800000000007</v>
      </c>
      <c r="L170" s="46">
        <f>'Annual Heights'!M170-'Annual Heights'!L170</f>
        <v>-14.783999999999992</v>
      </c>
    </row>
    <row r="171" spans="1:12" x14ac:dyDescent="0.35">
      <c r="A171" s="44">
        <v>170</v>
      </c>
      <c r="B171" s="46">
        <v>539047.99600000004</v>
      </c>
      <c r="C171" s="46">
        <v>6520803.9210000001</v>
      </c>
      <c r="D171" s="46">
        <v>16.938240551987345</v>
      </c>
      <c r="E171" s="46">
        <v>1590.6001599396143</v>
      </c>
      <c r="F171" s="46">
        <f>'Annual Heights'!G171-'Annual Heights'!F171</f>
        <v>-4.9790000000000418</v>
      </c>
      <c r="I171" s="46">
        <f>'Annual Heights'!J171-'Annual Heights'!I171</f>
        <v>-2.8339999999999463</v>
      </c>
      <c r="J171" s="46">
        <f>'Annual Heights'!K171-'Annual Heights'!J171</f>
        <v>-1.4950000000000045</v>
      </c>
      <c r="K171" s="46">
        <f>'Annual Heights'!L171-'Annual Heights'!K171</f>
        <v>-11.361000000000104</v>
      </c>
      <c r="L171" s="46">
        <f>'Annual Heights'!M171-'Annual Heights'!L171</f>
        <v>-15.413999999999987</v>
      </c>
    </row>
    <row r="172" spans="1:12" x14ac:dyDescent="0.35">
      <c r="A172" s="44">
        <v>171</v>
      </c>
      <c r="B172" s="46">
        <v>539031.94499999995</v>
      </c>
      <c r="C172" s="46">
        <v>6520803.0760000004</v>
      </c>
      <c r="D172" s="46">
        <v>16.073226994059993</v>
      </c>
      <c r="E172" s="46">
        <v>1606.6733869336742</v>
      </c>
      <c r="F172" s="46">
        <f>'Annual Heights'!G172-'Annual Heights'!F172</f>
        <v>-5.1739999999999782</v>
      </c>
      <c r="I172" s="46">
        <f>'Annual Heights'!J172-'Annual Heights'!I172</f>
        <v>-1.3669999999999618</v>
      </c>
      <c r="J172" s="46">
        <f>'Annual Heights'!K172-'Annual Heights'!J172</f>
        <v>-0.48599999999999</v>
      </c>
      <c r="K172" s="46">
        <f>'Annual Heights'!L172-'Annual Heights'!K172</f>
        <v>-12.453999999999951</v>
      </c>
      <c r="L172" s="46">
        <f>'Annual Heights'!M172-'Annual Heights'!L172</f>
        <v>-15.25</v>
      </c>
    </row>
    <row r="173" spans="1:12" x14ac:dyDescent="0.35">
      <c r="A173" s="44">
        <v>172</v>
      </c>
      <c r="B173" s="46">
        <v>539016.1</v>
      </c>
      <c r="C173" s="46">
        <v>6520801.8810000001</v>
      </c>
      <c r="D173" s="46">
        <v>15.889998426677924</v>
      </c>
      <c r="E173" s="46">
        <v>1622.5633853603522</v>
      </c>
      <c r="F173" s="46">
        <f>'Annual Heights'!G173-'Annual Heights'!F173</f>
        <v>-5.0270000000000437</v>
      </c>
      <c r="I173" s="46">
        <f>'Annual Heights'!J173-'Annual Heights'!I173</f>
        <v>-1.8590000000000373</v>
      </c>
      <c r="J173" s="46">
        <f>'Annual Heights'!K173-'Annual Heights'!J173</f>
        <v>-0.60599999999999454</v>
      </c>
      <c r="K173" s="46">
        <f>'Annual Heights'!L173-'Annual Heights'!K173</f>
        <v>-13.350000000000023</v>
      </c>
      <c r="L173" s="46">
        <f>'Annual Heights'!M173-'Annual Heights'!L173</f>
        <v>-15.595000000000027</v>
      </c>
    </row>
    <row r="174" spans="1:12" x14ac:dyDescent="0.35">
      <c r="A174" s="44">
        <v>173</v>
      </c>
      <c r="B174" s="46">
        <v>539002.91200000001</v>
      </c>
      <c r="C174" s="46">
        <v>6520795.4859999996</v>
      </c>
      <c r="D174" s="46">
        <v>14.656717538565214</v>
      </c>
      <c r="E174" s="46">
        <v>1637.2201028989175</v>
      </c>
      <c r="F174" s="46">
        <f>'Annual Heights'!G174-'Annual Heights'!F174</f>
        <v>-5.5649999999999409</v>
      </c>
      <c r="I174" s="46">
        <f>'Annual Heights'!J174-'Annual Heights'!I174</f>
        <v>-1.9840000000000373</v>
      </c>
      <c r="J174" s="46">
        <f>'Annual Heights'!K174-'Annual Heights'!J174</f>
        <v>-1.1219999999999573</v>
      </c>
      <c r="K174" s="46">
        <f>'Annual Heights'!L174-'Annual Heights'!K174</f>
        <v>-13.65300000000002</v>
      </c>
      <c r="L174" s="46">
        <f>'Annual Heights'!M174-'Annual Heights'!L174</f>
        <v>-16.065000000000055</v>
      </c>
    </row>
    <row r="175" spans="1:12" x14ac:dyDescent="0.35">
      <c r="A175" s="44">
        <v>174</v>
      </c>
      <c r="B175" s="46">
        <v>538989.57200000004</v>
      </c>
      <c r="C175" s="46">
        <v>6520785.7810000004</v>
      </c>
      <c r="D175" s="46">
        <v>16.496745890705217</v>
      </c>
      <c r="E175" s="46">
        <v>1653.7168487896226</v>
      </c>
      <c r="F175" s="46">
        <f>'Annual Heights'!G175-'Annual Heights'!F175</f>
        <v>-5.7050000000000409</v>
      </c>
      <c r="I175" s="46">
        <f>'Annual Heights'!J175-'Annual Heights'!I175</f>
        <v>-2.7069999999999936</v>
      </c>
      <c r="J175" s="46">
        <f>'Annual Heights'!K175-'Annual Heights'!J175</f>
        <v>-0.94299999999998363</v>
      </c>
      <c r="K175" s="46">
        <f>'Annual Heights'!L175-'Annual Heights'!K175</f>
        <v>-14.298999999999978</v>
      </c>
      <c r="L175" s="46">
        <f>'Annual Heights'!M175-'Annual Heights'!L175</f>
        <v>-15.965000000000032</v>
      </c>
    </row>
    <row r="176" spans="1:12" x14ac:dyDescent="0.35">
      <c r="A176" s="44">
        <v>175</v>
      </c>
      <c r="B176" s="46">
        <v>538976.58700000006</v>
      </c>
      <c r="C176" s="46">
        <v>6520772.3689999999</v>
      </c>
      <c r="D176" s="46">
        <v>18.667939602763553</v>
      </c>
      <c r="E176" s="46">
        <v>1672.3847883923861</v>
      </c>
      <c r="F176" s="46">
        <f>'Annual Heights'!G176-'Annual Heights'!F176</f>
        <v>-6.2809999999999491</v>
      </c>
      <c r="I176" s="46">
        <f>'Annual Heights'!J176-'Annual Heights'!I176</f>
        <v>-3.4959999999999809</v>
      </c>
      <c r="J176" s="46">
        <f>'Annual Heights'!K176-'Annual Heights'!J176</f>
        <v>-0.69100000000003092</v>
      </c>
      <c r="K176" s="46">
        <f>'Annual Heights'!L176-'Annual Heights'!K176</f>
        <v>-14.381999999999948</v>
      </c>
      <c r="L176" s="46">
        <f>'Annual Heights'!M176-'Annual Heights'!L176</f>
        <v>-16.202999999999975</v>
      </c>
    </row>
    <row r="177" spans="1:13" x14ac:dyDescent="0.35">
      <c r="A177" s="44">
        <v>176</v>
      </c>
      <c r="B177" s="46">
        <v>538963.06799999997</v>
      </c>
      <c r="C177" s="46">
        <v>6520760.3789999997</v>
      </c>
      <c r="D177" s="46">
        <v>18.069960182793071</v>
      </c>
      <c r="E177" s="46">
        <v>1690.4547485751791</v>
      </c>
      <c r="F177" s="46">
        <f>'Annual Heights'!G177-'Annual Heights'!F177</f>
        <v>-6.4039999999999964</v>
      </c>
      <c r="I177" s="46">
        <f>'Annual Heights'!J177-'Annual Heights'!I177</f>
        <v>-3.6689999999999827</v>
      </c>
      <c r="J177" s="46">
        <f>'Annual Heights'!K177-'Annual Heights'!J177</f>
        <v>-1.1069999999999709</v>
      </c>
      <c r="K177" s="46">
        <f>'Annual Heights'!L177-'Annual Heights'!K177</f>
        <v>-14.201999999999998</v>
      </c>
      <c r="L177" s="46">
        <f>'Annual Heights'!M177-'Annual Heights'!L177</f>
        <v>-15.922000000000025</v>
      </c>
    </row>
    <row r="178" spans="1:13" x14ac:dyDescent="0.35">
      <c r="A178" s="44">
        <v>177</v>
      </c>
      <c r="B178" s="46">
        <v>538948.34100000001</v>
      </c>
      <c r="C178" s="46">
        <v>6520751.8849999998</v>
      </c>
      <c r="D178" s="46">
        <v>17.000957767072926</v>
      </c>
      <c r="E178" s="46">
        <v>1707.4557063422521</v>
      </c>
      <c r="F178" s="46">
        <f>'Annual Heights'!G178-'Annual Heights'!F178</f>
        <v>-5.9260000000000446</v>
      </c>
      <c r="I178" s="46">
        <f>'Annual Heights'!J178-'Annual Heights'!I178</f>
        <v>-3.6290000000000191</v>
      </c>
      <c r="J178" s="46">
        <f>'Annual Heights'!K178-'Annual Heights'!J178</f>
        <v>-1.8000000000000682</v>
      </c>
      <c r="K178" s="46">
        <f>'Annual Heights'!L178-'Annual Heights'!K178</f>
        <v>-14.155999999999949</v>
      </c>
      <c r="L178" s="46">
        <f>'Annual Heights'!M178-'Annual Heights'!L178</f>
        <v>-14.311000000000035</v>
      </c>
    </row>
    <row r="179" spans="1:13" x14ac:dyDescent="0.35">
      <c r="A179" s="44">
        <v>178</v>
      </c>
      <c r="B179" s="46">
        <v>538932.47499999998</v>
      </c>
      <c r="C179" s="46">
        <v>6520744.1560000004</v>
      </c>
      <c r="D179" s="46">
        <v>17.64843893921476</v>
      </c>
      <c r="E179" s="46">
        <v>1725.1041452814668</v>
      </c>
      <c r="F179" s="46">
        <f>'Annual Heights'!G179-'Annual Heights'!F179</f>
        <v>-5.8379999999999654</v>
      </c>
      <c r="I179" s="46">
        <f>'Annual Heights'!J179-'Annual Heights'!I179</f>
        <v>-3.55600000000004</v>
      </c>
      <c r="J179" s="46">
        <f>'Annual Heights'!K179-'Annual Heights'!J179</f>
        <v>-2.0460000000000491</v>
      </c>
      <c r="K179" s="46">
        <f>'Annual Heights'!L179-'Annual Heights'!K179</f>
        <v>-14.245999999999981</v>
      </c>
      <c r="L179" s="46">
        <f>'Annual Heights'!M179-'Annual Heights'!L179</f>
        <v>-13.092999999999961</v>
      </c>
    </row>
    <row r="180" spans="1:13" ht="16" thickBot="1" x14ac:dyDescent="0.4">
      <c r="A180" s="49">
        <v>179</v>
      </c>
      <c r="B180" s="48">
        <v>538917.98400000005</v>
      </c>
      <c r="C180" s="48">
        <v>6520735.1229999997</v>
      </c>
      <c r="D180" s="48">
        <v>17.075835851030178</v>
      </c>
      <c r="E180" s="48">
        <v>1742.179981132497</v>
      </c>
      <c r="F180" s="48">
        <f>'Annual Heights'!G180-'Annual Heights'!F180</f>
        <v>-5.9320000000000164</v>
      </c>
      <c r="G180" s="48"/>
      <c r="H180" s="48"/>
      <c r="I180" s="48">
        <f>'Annual Heights'!J180-'Annual Heights'!I180</f>
        <v>-4.5919999999999845</v>
      </c>
      <c r="J180" s="48">
        <f>'Annual Heights'!K180-'Annual Heights'!J180</f>
        <v>-1.8089999999999691</v>
      </c>
      <c r="K180" s="48">
        <f>'Annual Heights'!L180-'Annual Heights'!K180</f>
        <v>-13.327999999999975</v>
      </c>
      <c r="L180" s="48">
        <f>'Annual Heights'!M180-'Annual Heights'!L180</f>
        <v>-12.460000000000036</v>
      </c>
      <c r="M180" s="48"/>
    </row>
    <row r="181" spans="1:13" x14ac:dyDescent="0.35">
      <c r="E181" s="50" t="s">
        <v>44</v>
      </c>
      <c r="F181" s="50">
        <f>MIN(F2:F180)</f>
        <v>-14.827999999999975</v>
      </c>
      <c r="G181" s="50">
        <f t="shared" ref="G181:L181" si="0">MIN(G2:G180)</f>
        <v>-7.7490000000000236</v>
      </c>
      <c r="H181" s="50">
        <f t="shared" si="0"/>
        <v>-7.6500000000000909</v>
      </c>
      <c r="I181" s="50">
        <f t="shared" si="0"/>
        <v>-5.9079999999999018</v>
      </c>
      <c r="J181" s="50">
        <f t="shared" si="0"/>
        <v>-7.1330000000000382</v>
      </c>
      <c r="K181" s="50">
        <f t="shared" si="0"/>
        <v>-17.373000000000047</v>
      </c>
      <c r="L181" s="50">
        <f t="shared" si="0"/>
        <v>-25.468999999999824</v>
      </c>
      <c r="M181" s="50">
        <f t="shared" ref="M181" si="1">MIN(M2:M180)</f>
        <v>-31.310999999999922</v>
      </c>
    </row>
    <row r="182" spans="1:13" x14ac:dyDescent="0.35">
      <c r="E182" s="50" t="s">
        <v>45</v>
      </c>
      <c r="F182" s="50">
        <f>MAX(F2:F180)</f>
        <v>5.4650000000001455</v>
      </c>
      <c r="G182" s="50">
        <f t="shared" ref="G182:L182" si="2">MAX(G2:G180)</f>
        <v>0.44100000000003092</v>
      </c>
      <c r="H182" s="50">
        <f t="shared" si="2"/>
        <v>6.4410000000000309</v>
      </c>
      <c r="I182" s="50">
        <f t="shared" si="2"/>
        <v>3.2639999999998963</v>
      </c>
      <c r="J182" s="50">
        <f t="shared" si="2"/>
        <v>3.5340000000001055</v>
      </c>
      <c r="K182" s="50">
        <f t="shared" si="2"/>
        <v>-4.3720000000000709</v>
      </c>
      <c r="L182" s="50">
        <f t="shared" si="2"/>
        <v>-5.7749999999998636</v>
      </c>
      <c r="M182" s="50">
        <f t="shared" ref="M182" si="3">MAX(M2:M180)</f>
        <v>-28.549999999999955</v>
      </c>
    </row>
    <row r="183" spans="1:13" x14ac:dyDescent="0.35">
      <c r="E183" s="50" t="s">
        <v>46</v>
      </c>
      <c r="F183" s="50">
        <f>AVERAGE(F2:F180)</f>
        <v>-6.391578651685391</v>
      </c>
      <c r="G183" s="50">
        <f t="shared" ref="G183:L183" si="4">AVERAGE(G2:G180)</f>
        <v>-3.7980404040404072</v>
      </c>
      <c r="H183" s="50">
        <f t="shared" si="4"/>
        <v>-2.7351546391752617</v>
      </c>
      <c r="I183" s="50">
        <f t="shared" si="4"/>
        <v>-2.4656603773584931</v>
      </c>
      <c r="J183" s="50">
        <f t="shared" si="4"/>
        <v>-1.6705465838509266</v>
      </c>
      <c r="K183" s="50">
        <f t="shared" si="4"/>
        <v>-11.270823529411764</v>
      </c>
      <c r="L183" s="50">
        <f t="shared" si="4"/>
        <v>-15.848982857142868</v>
      </c>
      <c r="M183" s="50">
        <f t="shared" ref="M183" si="5">AVERAGE(M2:M180)</f>
        <v>-29.963124999999948</v>
      </c>
    </row>
    <row r="184" spans="1:13" x14ac:dyDescent="0.35">
      <c r="E184" s="50" t="s">
        <v>47</v>
      </c>
      <c r="F184" s="50">
        <f>ABS(F182-F181)</f>
        <v>20.29300000000012</v>
      </c>
      <c r="G184" s="50">
        <f t="shared" ref="G184:L184" si="6">ABS(G182-G181)</f>
        <v>8.1900000000000546</v>
      </c>
      <c r="H184" s="50">
        <f t="shared" si="6"/>
        <v>14.091000000000122</v>
      </c>
      <c r="I184" s="50">
        <f t="shared" si="6"/>
        <v>9.1719999999997981</v>
      </c>
      <c r="J184" s="50">
        <f t="shared" si="6"/>
        <v>10.667000000000144</v>
      </c>
      <c r="K184" s="50">
        <f t="shared" si="6"/>
        <v>13.000999999999976</v>
      </c>
      <c r="L184" s="50">
        <f t="shared" si="6"/>
        <v>19.69399999999996</v>
      </c>
      <c r="M184" s="50">
        <f t="shared" ref="M184" si="7">ABS(M182-M181)</f>
        <v>2.7609999999999673</v>
      </c>
    </row>
    <row r="186" spans="1:13" x14ac:dyDescent="0.35">
      <c r="E186" s="50" t="s">
        <v>52</v>
      </c>
      <c r="F186" s="58">
        <f>F183/2</f>
        <v>-3.1957893258426955</v>
      </c>
      <c r="G186" s="58">
        <f>G183</f>
        <v>-3.7980404040404072</v>
      </c>
      <c r="H186" s="58">
        <f t="shared" ref="H186:J186" si="8">H183</f>
        <v>-2.7351546391752617</v>
      </c>
      <c r="I186" s="58">
        <f t="shared" si="8"/>
        <v>-2.4656603773584931</v>
      </c>
      <c r="J186" s="58">
        <f t="shared" si="8"/>
        <v>-1.6705465838509266</v>
      </c>
      <c r="K186" s="58">
        <f>K183/6</f>
        <v>-1.8784705882352941</v>
      </c>
      <c r="L186" s="58">
        <f>L183/4</f>
        <v>-3.962245714285717</v>
      </c>
      <c r="M186" s="58">
        <f>M183/9</f>
        <v>-3.3292361111111055</v>
      </c>
    </row>
  </sheetData>
  <conditionalFormatting sqref="F2:M183">
    <cfRule type="cellIs" dxfId="2" priority="1" operator="lessThan">
      <formula>0</formula>
    </cfRule>
    <cfRule type="cellIs" dxfId="1" priority="2" operator="greaterThan">
      <formula>0</formula>
    </cfRule>
    <cfRule type="cellIs" dxfId="0" priority="3" operator="equal">
      <formula>0</formula>
    </cfRule>
  </conditionalFormatting>
  <pageMargins left="0.7" right="0.7" top="0.75" bottom="0.75" header="0.3" footer="0.3"/>
  <drawing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Vaughan Lewis Longitudinal</vt:lpstr>
      <vt:lpstr>Annual Heights</vt:lpstr>
      <vt:lpstr>Height Change (Cumulative)</vt:lpstr>
      <vt:lpstr>Height Change (Annual)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dc:creator>
  <cp:lastModifiedBy>McGee, Scott SM</cp:lastModifiedBy>
  <dcterms:created xsi:type="dcterms:W3CDTF">2007-11-22T10:06:55Z</dcterms:created>
  <dcterms:modified xsi:type="dcterms:W3CDTF">2026-10-25T02:49:43Z</dcterms:modified>
</cp:coreProperties>
</file>